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40" windowHeight="11385" tabRatio="733" activeTab="0"/>
  </bookViews>
  <sheets>
    <sheet name="1　参加申込書 (記入例)" sheetId="1" r:id="rId1"/>
    <sheet name="1参加申込書" sheetId="2" r:id="rId2"/>
    <sheet name="2団体戦参加申込書" sheetId="3" r:id="rId3"/>
    <sheet name="3シングルス参加申込書" sheetId="4" r:id="rId4"/>
    <sheet name="4ダブルス参加申込書" sheetId="5" r:id="rId5"/>
    <sheet name="Sheet1" sheetId="6" r:id="rId6"/>
  </sheets>
  <definedNames>
    <definedName name="_xlnm.Print_Area" localSheetId="0">'1　参加申込書 (記入例)'!$A$1:$Y$58,'1　参加申込書 (記入例)'!$A$60:$Y$100</definedName>
    <definedName name="_xlnm.Print_Area" localSheetId="1">'1参加申込書'!$A$1:$Y$57,'1参加申込書'!$A$59:$Y$99</definedName>
    <definedName name="_xlnm.Print_Area" localSheetId="2">'2団体戦参加申込書'!$A$1:$M$32</definedName>
    <definedName name="_xlnm.Print_Area" localSheetId="3">'3シングルス参加申込書'!$A$1:$K$66</definedName>
    <definedName name="_xlnm.Print_Area" localSheetId="4">'4ダブルス参加申込書'!$A$1:$M$46</definedName>
  </definedNames>
  <calcPr fullCalcOnLoad="1"/>
</workbook>
</file>

<file path=xl/comments2.xml><?xml version="1.0" encoding="utf-8"?>
<comments xmlns="http://schemas.openxmlformats.org/spreadsheetml/2006/main">
  <authors>
    <author>MATSUDA</author>
  </authors>
  <commentList>
    <comment ref="E2" authorId="0">
      <text>
        <r>
          <rPr>
            <b/>
            <sz val="16"/>
            <rFont val="ＭＳ Ｐゴシック"/>
            <family val="3"/>
          </rPr>
          <t>最初に県名を選択する事</t>
        </r>
      </text>
    </comment>
    <comment ref="B25" authorId="0">
      <text>
        <r>
          <rPr>
            <sz val="12"/>
            <rFont val="ＭＳ Ｐゴシック"/>
            <family val="3"/>
          </rPr>
          <t>この枠には必ず氏名を入力する事。（ほかのセルで自動変換の基準としているため）</t>
        </r>
        <r>
          <rPr>
            <b/>
            <sz val="9"/>
            <rFont val="ＭＳ Ｐゴシック"/>
            <family val="3"/>
          </rPr>
          <t xml:space="preserve">
</t>
        </r>
        <r>
          <rPr>
            <sz val="9"/>
            <rFont val="ＭＳ Ｐゴシック"/>
            <family val="3"/>
          </rPr>
          <t xml:space="preserve">
</t>
        </r>
      </text>
    </comment>
    <comment ref="C25" authorId="0">
      <text>
        <r>
          <rPr>
            <sz val="11"/>
            <rFont val="ＭＳ Ｐゴシック"/>
            <family val="3"/>
          </rPr>
          <t>男・女を入力する</t>
        </r>
      </text>
    </comment>
    <comment ref="D25" authorId="0">
      <text>
        <r>
          <rPr>
            <sz val="12"/>
            <rFont val="ＭＳ Ｐゴシック"/>
            <family val="3"/>
          </rPr>
          <t>Ｔ・Ｓ・Ｈを頭に必ず付け入力する事。
（年齢を自動計算するので）</t>
        </r>
      </text>
    </comment>
    <comment ref="F24" authorId="0">
      <text>
        <r>
          <rPr>
            <sz val="12"/>
            <rFont val="ＭＳ Ｐゴシック"/>
            <family val="3"/>
          </rPr>
          <t>１・２部を入力する事</t>
        </r>
      </text>
    </comment>
    <comment ref="E25" authorId="0">
      <text>
        <r>
          <rPr>
            <sz val="12"/>
            <rFont val="ＭＳ Ｐゴシック"/>
            <family val="3"/>
          </rPr>
          <t>生年月日を入力すると自動計算する</t>
        </r>
      </text>
    </comment>
    <comment ref="E27" authorId="0">
      <text>
        <r>
          <rPr>
            <sz val="12"/>
            <rFont val="ＭＳ Ｐゴシック"/>
            <family val="3"/>
          </rPr>
          <t>生年月日を入力すると自動計算する</t>
        </r>
      </text>
    </comment>
  </commentList>
</comments>
</file>

<file path=xl/comments3.xml><?xml version="1.0" encoding="utf-8"?>
<comments xmlns="http://schemas.openxmlformats.org/spreadsheetml/2006/main">
  <authors>
    <author>MATSUDA</author>
  </authors>
  <commentList>
    <comment ref="A13" authorId="0">
      <text>
        <r>
          <rPr>
            <sz val="11"/>
            <rFont val="ＭＳ Ｐゴシック"/>
            <family val="3"/>
          </rPr>
          <t>1参加申込書の
左側の申込Noを入力すると右側の無色のセルに自動入力される</t>
        </r>
        <r>
          <rPr>
            <sz val="9"/>
            <rFont val="ＭＳ Ｐゴシック"/>
            <family val="3"/>
          </rPr>
          <t xml:space="preserve">
</t>
        </r>
      </text>
    </comment>
  </commentList>
</comments>
</file>

<file path=xl/comments4.xml><?xml version="1.0" encoding="utf-8"?>
<comments xmlns="http://schemas.openxmlformats.org/spreadsheetml/2006/main">
  <authors>
    <author>MATSUDA</author>
    <author>Windows ユーザー</author>
  </authors>
  <commentList>
    <comment ref="E15" authorId="0">
      <text>
        <r>
          <rPr>
            <sz val="11"/>
            <rFont val="ＭＳ Ｐゴシック"/>
            <family val="3"/>
          </rPr>
          <t>参加申込書1の
左側の申込Noを入力すると右側の無色の氏名年齢に自動入力される</t>
        </r>
      </text>
    </comment>
    <comment ref="C15" authorId="0">
      <text>
        <r>
          <rPr>
            <sz val="11"/>
            <rFont val="ＭＳ Ｐゴシック"/>
            <family val="3"/>
          </rPr>
          <t>参加する年代を選択する</t>
        </r>
      </text>
    </comment>
    <comment ref="J16" authorId="0">
      <text>
        <r>
          <rPr>
            <sz val="11"/>
            <rFont val="ＭＳ Ｐゴシック"/>
            <family val="3"/>
          </rPr>
          <t>成績を選択する
（1・2・4・8・16）</t>
        </r>
      </text>
    </comment>
    <comment ref="J14" authorId="0">
      <text>
        <r>
          <rPr>
            <sz val="11"/>
            <rFont val="ＭＳ Ｐゴシック"/>
            <family val="3"/>
          </rPr>
          <t>成績を選択する
（1・2・4・8・16）</t>
        </r>
      </text>
    </comment>
    <comment ref="J13" authorId="0">
      <text>
        <r>
          <rPr>
            <sz val="11"/>
            <rFont val="ＭＳ Ｐゴシック"/>
            <family val="3"/>
          </rPr>
          <t>参加した年代を選択する
（40・50・60・65・70・75・80）</t>
        </r>
      </text>
    </comment>
    <comment ref="J15" authorId="0">
      <text>
        <r>
          <rPr>
            <sz val="11"/>
            <rFont val="ＭＳ Ｐゴシック"/>
            <family val="3"/>
          </rPr>
          <t>参加した年代を選択する
（40・50・60・65・70・75・80）</t>
        </r>
      </text>
    </comment>
    <comment ref="B15" authorId="1">
      <text>
        <r>
          <rPr>
            <sz val="9"/>
            <rFont val="MS P ゴシック"/>
            <family val="3"/>
          </rPr>
          <t>参加種目を選択
（男子・女子）</t>
        </r>
      </text>
    </comment>
  </commentList>
</comments>
</file>

<file path=xl/comments5.xml><?xml version="1.0" encoding="utf-8"?>
<comments xmlns="http://schemas.openxmlformats.org/spreadsheetml/2006/main">
  <authors>
    <author>MATSUDA</author>
    <author>Windows ユーザー</author>
  </authors>
  <commentList>
    <comment ref="J13" authorId="0">
      <text>
        <r>
          <rPr>
            <sz val="11"/>
            <rFont val="ＭＳ Ｐゴシック"/>
            <family val="3"/>
          </rPr>
          <t>参加をした種目の年代を選択
する</t>
        </r>
      </text>
    </comment>
    <comment ref="J15" authorId="0">
      <text>
        <r>
          <rPr>
            <sz val="11"/>
            <rFont val="ＭＳ Ｐゴシック"/>
            <family val="3"/>
          </rPr>
          <t>参加をした種目の年代を選択する</t>
        </r>
      </text>
    </comment>
    <comment ref="J14" authorId="0">
      <text>
        <r>
          <rPr>
            <sz val="11"/>
            <rFont val="ＭＳ Ｐゴシック"/>
            <family val="3"/>
          </rPr>
          <t>成績を選択する
（1・2・4・8・16）</t>
        </r>
      </text>
    </comment>
    <comment ref="J16" authorId="0">
      <text>
        <r>
          <rPr>
            <sz val="11"/>
            <rFont val="ＭＳ Ｐゴシック"/>
            <family val="3"/>
          </rPr>
          <t>成績を選択する
（1・2・4・8・16）</t>
        </r>
      </text>
    </comment>
    <comment ref="C15" authorId="1">
      <text>
        <r>
          <rPr>
            <sz val="9"/>
            <rFont val="MS P ゴシック"/>
            <family val="3"/>
          </rPr>
          <t>参加する年代を選択する</t>
        </r>
      </text>
    </comment>
    <comment ref="B15" authorId="1">
      <text>
        <r>
          <rPr>
            <sz val="9"/>
            <rFont val="MS P ゴシック"/>
            <family val="3"/>
          </rPr>
          <t>参加する種目を選択する</t>
        </r>
      </text>
    </comment>
  </commentList>
</comments>
</file>

<file path=xl/sharedStrings.xml><?xml version="1.0" encoding="utf-8"?>
<sst xmlns="http://schemas.openxmlformats.org/spreadsheetml/2006/main" count="455" uniqueCount="147">
  <si>
    <t>氏名</t>
  </si>
  <si>
    <t>例</t>
  </si>
  <si>
    <t>性別</t>
  </si>
  <si>
    <t>生年月日</t>
  </si>
  <si>
    <t>年齢</t>
  </si>
  <si>
    <t>男</t>
  </si>
  <si>
    <t>郵便番号</t>
  </si>
  <si>
    <t>組</t>
  </si>
  <si>
    <t>混合ダブルス</t>
  </si>
  <si>
    <t>円</t>
  </si>
  <si>
    <t>合　　計</t>
  </si>
  <si>
    <t>申込締切日</t>
  </si>
  <si>
    <t>年代</t>
  </si>
  <si>
    <t>所　　属</t>
  </si>
  <si>
    <t>種　　目</t>
  </si>
  <si>
    <t>歳以上</t>
  </si>
  <si>
    <t>氏　　名</t>
  </si>
  <si>
    <t>申込№</t>
  </si>
  <si>
    <t>県名・チーム名</t>
  </si>
  <si>
    <t>申込責任者名</t>
  </si>
  <si>
    <t>チーム名：</t>
  </si>
  <si>
    <t>責任者名：</t>
  </si>
  <si>
    <t>③</t>
  </si>
  <si>
    <t>氏　　　名</t>
  </si>
  <si>
    <t>①</t>
  </si>
  <si>
    <t>②</t>
  </si>
  <si>
    <t>④</t>
  </si>
  <si>
    <t>⑤</t>
  </si>
  <si>
    <t>⑥</t>
  </si>
  <si>
    <t>⑦</t>
  </si>
  <si>
    <t>⑧</t>
  </si>
  <si>
    <t>　団　体　戦</t>
  </si>
  <si>
    <t>申込責任者住所</t>
  </si>
  <si>
    <t>申込責任者氏名</t>
  </si>
  <si>
    <t>申込責任者住所</t>
  </si>
  <si>
    <t>団体</t>
  </si>
  <si>
    <t>○</t>
  </si>
  <si>
    <t>×</t>
  </si>
  <si>
    <t>＝</t>
  </si>
  <si>
    <t>人</t>
  </si>
  <si>
    <t>申込№欄には「参加申込書（１）」の左側にあるそれぞれ個人の申込№の記入をお願いします。</t>
  </si>
  <si>
    <t>チーム</t>
  </si>
  <si>
    <t>ダブルス</t>
  </si>
  <si>
    <t>参　加　料</t>
  </si>
  <si>
    <t>チーム名</t>
  </si>
  <si>
    <t>県</t>
  </si>
  <si>
    <t>電　話</t>
  </si>
  <si>
    <t>県 名  ：</t>
  </si>
  <si>
    <t>郵便番号</t>
  </si>
  <si>
    <r>
      <t xml:space="preserve">　　 </t>
    </r>
    <r>
      <rPr>
        <b/>
        <u val="single"/>
        <sz val="12"/>
        <rFont val="ＭＳ Ｐゴシック"/>
        <family val="3"/>
      </rPr>
      <t>単に出場した者は複へは出場できない。また、補欠を含め1部、2部の重複出場は出来ない。</t>
    </r>
  </si>
  <si>
    <t>注）　男子が不足若しくは居ない場合は、女子の補充や女子のみで編成しても良い。</t>
  </si>
  <si>
    <t>申込責任者氏名</t>
  </si>
  <si>
    <t>歳以上</t>
  </si>
  <si>
    <t>○</t>
  </si>
  <si>
    <t>人</t>
  </si>
  <si>
    <t>合計</t>
  </si>
  <si>
    <t>集計表</t>
  </si>
  <si>
    <t>シングルス</t>
  </si>
  <si>
    <t>その２　小計</t>
  </si>
  <si>
    <t>その１　小計</t>
  </si>
  <si>
    <t>申込責任者住所</t>
  </si>
  <si>
    <t>その１</t>
  </si>
  <si>
    <t>小計</t>
  </si>
  <si>
    <t>&lt;=この　〇　をセルごとコピーしてお使いください。</t>
  </si>
  <si>
    <t>女</t>
  </si>
  <si>
    <t>団　　体　　戦</t>
  </si>
  <si>
    <t>ダ　ブ　ル　ス</t>
  </si>
  <si>
    <t>シ ン グ ル ス</t>
  </si>
  <si>
    <t>男子シングルス</t>
  </si>
  <si>
    <t>青　森</t>
  </si>
  <si>
    <t>岩　手</t>
  </si>
  <si>
    <t>宮　城</t>
  </si>
  <si>
    <t>秋　田</t>
  </si>
  <si>
    <t>山　形</t>
  </si>
  <si>
    <t>福　島</t>
  </si>
  <si>
    <t>年齢基準月日</t>
  </si>
  <si>
    <t>その2</t>
  </si>
  <si>
    <t>携帯電話</t>
  </si>
  <si>
    <t>○</t>
  </si>
  <si>
    <t>○</t>
  </si>
  <si>
    <t>過去の戦績（1：2：4：8：16）</t>
  </si>
  <si>
    <t>混合ダブルス</t>
  </si>
  <si>
    <t>ダブルス</t>
  </si>
  <si>
    <t>携帯電話番号</t>
  </si>
  <si>
    <t>[</t>
  </si>
  <si>
    <t>部 ]</t>
  </si>
  <si>
    <t>申込
No</t>
  </si>
  <si>
    <t>①</t>
  </si>
  <si>
    <t>②</t>
  </si>
  <si>
    <t>③</t>
  </si>
  <si>
    <t>④</t>
  </si>
  <si>
    <t>⑤</t>
  </si>
  <si>
    <t>⑥</t>
  </si>
  <si>
    <t>⑦</t>
  </si>
  <si>
    <t>⑧</t>
  </si>
  <si>
    <t>★男子シングルス・女子シングルス（年代　各40歳以上、50歳以上、60歳以上、65歳以上、</t>
  </si>
  <si>
    <r>
      <t>70歳以上、</t>
    </r>
    <r>
      <rPr>
        <sz val="11"/>
        <rFont val="ＭＳ Ｐゴシック"/>
        <family val="3"/>
      </rPr>
      <t>75</t>
    </r>
    <r>
      <rPr>
        <sz val="11"/>
        <rFont val="ＭＳ Ｐ明朝"/>
        <family val="1"/>
      </rPr>
      <t>歳以上、</t>
    </r>
    <r>
      <rPr>
        <sz val="11"/>
        <rFont val="ＭＳ Ｐゴシック"/>
        <family val="3"/>
      </rPr>
      <t>80</t>
    </r>
    <r>
      <rPr>
        <sz val="11"/>
        <rFont val="ＭＳ Ｐ明朝"/>
        <family val="1"/>
      </rPr>
      <t>歳以上）　なお、</t>
    </r>
    <r>
      <rPr>
        <u val="single"/>
        <sz val="11"/>
        <rFont val="ＭＳ Ｐゴシック"/>
        <family val="3"/>
      </rPr>
      <t>各ｼﾝｸﾞﾙｽ80歳以上への参加申込者が5名以下</t>
    </r>
  </si>
  <si>
    <t>の場合は、80歳以上の種目は行わず75歳以上の出場になります。</t>
  </si>
  <si>
    <t>種目</t>
  </si>
  <si>
    <t>成績</t>
  </si>
  <si>
    <t>過去の成績</t>
  </si>
  <si>
    <t>携帯
電話</t>
  </si>
  <si>
    <r>
      <t xml:space="preserve">申込
</t>
    </r>
    <r>
      <rPr>
        <sz val="12"/>
        <rFont val="ＭＳ Ｐ明朝"/>
        <family val="1"/>
      </rPr>
      <t>№</t>
    </r>
  </si>
  <si>
    <t>携帯電話</t>
  </si>
  <si>
    <t>合計
年齢</t>
  </si>
  <si>
    <t>★各種目別・年代別に分けて、さらに実力順に記入してください。</t>
  </si>
  <si>
    <r>
      <t>年代・所属欄は「〃」、「同」としないで、1行づつはっきりお書き下さい</t>
    </r>
    <r>
      <rPr>
        <u val="single"/>
        <sz val="11"/>
        <rFont val="ＭＳ Ｐゴシック"/>
        <family val="3"/>
      </rPr>
      <t>。</t>
    </r>
    <r>
      <rPr>
        <sz val="11"/>
        <rFont val="ＭＳ Ｐゴシック"/>
        <family val="3"/>
      </rPr>
      <t>(組合せ編成簡素化の為、切り離して</t>
    </r>
  </si>
  <si>
    <t>使用します。)</t>
  </si>
  <si>
    <r>
      <t>年代・所属欄は「〃」、「同」としないで、1行づつはっきりお書き下さい。</t>
    </r>
    <r>
      <rPr>
        <sz val="11"/>
        <rFont val="ＭＳ Ｐ明朝"/>
        <family val="1"/>
      </rPr>
      <t>(組合せ編成簡素化の為、切り離して使用します。)</t>
    </r>
  </si>
  <si>
    <r>
      <t>また、</t>
    </r>
    <r>
      <rPr>
        <b/>
        <u val="single"/>
        <sz val="11"/>
        <rFont val="ＭＳ Ｐゴシック"/>
        <family val="3"/>
      </rPr>
      <t>申込№欄には「参加申込書（１）」の左側にあるそれぞれ個人の申込№を記入をお願いします。</t>
    </r>
  </si>
  <si>
    <t>組</t>
  </si>
  <si>
    <t>人</t>
  </si>
  <si>
    <t>集　計　表</t>
  </si>
  <si>
    <t>★男子ダブルス・女子ダブルス・混合ダブルス（年代　各80歳以上、100歳以上、120歳以上、130歳以上、140歳以上、</t>
  </si>
  <si>
    <t>ダ　ブ　ル　ス</t>
  </si>
  <si>
    <t>シ ン グ ル ス</t>
  </si>
  <si>
    <t>○</t>
  </si>
  <si>
    <t>№</t>
  </si>
  <si>
    <t>参加料</t>
  </si>
  <si>
    <r>
      <rPr>
        <b/>
        <sz val="12"/>
        <rFont val="ＭＳ Ｐゴシック"/>
        <family val="3"/>
      </rPr>
      <t>　　</t>
    </r>
    <r>
      <rPr>
        <b/>
        <u val="single"/>
        <sz val="12"/>
        <rFont val="ＭＳ Ｐゴシック"/>
        <family val="3"/>
      </rPr>
      <t>ただし年代は同じ年代とする。40才以上で同県内での選手でチームを組むこと。</t>
    </r>
  </si>
  <si>
    <r>
      <t>150歳以上）　</t>
    </r>
    <r>
      <rPr>
        <sz val="11"/>
        <color indexed="10"/>
        <rFont val="ＭＳ Ｐ明朝"/>
        <family val="1"/>
      </rPr>
      <t>※40才以上で同県内でダブルスを組むこと。</t>
    </r>
  </si>
  <si>
    <t>（木）　必着</t>
  </si>
  <si>
    <t>第２７回　東北ラージボール卓球大会　参加申込書(1-1)</t>
  </si>
  <si>
    <t>第２７回　東北ラージボール卓球大会　参加申込書(1-2)</t>
  </si>
  <si>
    <t>第２７回　東北ラージボール卓球大会　団体戦参加申込書（2）</t>
  </si>
  <si>
    <t>令和元年7月11日</t>
  </si>
  <si>
    <t/>
  </si>
  <si>
    <t>第２７回　東北ラージボール卓球大会　ダブルス参加申込書（4）</t>
  </si>
  <si>
    <t>第２７回　東北ラージボール卓球大会　シングルス参加申込書（3）</t>
  </si>
  <si>
    <t>秋　田</t>
  </si>
  <si>
    <t>　チーム由利本荘市</t>
  </si>
  <si>
    <t>015-1234</t>
  </si>
  <si>
    <t>横手　次郎</t>
  </si>
  <si>
    <t>大館　四郎</t>
  </si>
  <si>
    <t>能代　花子</t>
  </si>
  <si>
    <t>大仙　奈々子</t>
  </si>
  <si>
    <t>男鹿　陽子</t>
  </si>
  <si>
    <t>秋田県由利本荘市北町１２３４</t>
  </si>
  <si>
    <t>090-1234－5678</t>
  </si>
  <si>
    <t>H30</t>
  </si>
  <si>
    <t>H29</t>
  </si>
  <si>
    <t>H30</t>
  </si>
  <si>
    <t>H29</t>
  </si>
  <si>
    <t>H30</t>
  </si>
  <si>
    <t>本荘　一郎</t>
  </si>
  <si>
    <t>秋田　太郎</t>
  </si>
  <si>
    <t>チーム由利本荘市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</si>
</sst>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mmm\-yyyy"/>
    <numFmt numFmtId="183" formatCode="0.0"/>
  </numFmts>
  <fonts count="88">
    <font>
      <sz val="11"/>
      <name val="ＭＳ Ｐゴシック"/>
      <family val="3"/>
    </font>
    <font>
      <sz val="11"/>
      <name val="ＭＳ Ｐ明朝"/>
      <family val="1"/>
    </font>
    <font>
      <sz val="6"/>
      <name val="ＭＳ Ｐゴシック"/>
      <family val="3"/>
    </font>
    <font>
      <sz val="16"/>
      <name val="ＭＳ Ｐ明朝"/>
      <family val="1"/>
    </font>
    <font>
      <sz val="8"/>
      <name val="ＭＳ Ｐ明朝"/>
      <family val="1"/>
    </font>
    <font>
      <sz val="16"/>
      <name val="ＭＳ Ｐゴシック"/>
      <family val="3"/>
    </font>
    <font>
      <sz val="10"/>
      <name val="ＭＳ Ｐ明朝"/>
      <family val="1"/>
    </font>
    <font>
      <b/>
      <sz val="12"/>
      <name val="ＭＳ Ｐゴシック"/>
      <family val="3"/>
    </font>
    <font>
      <b/>
      <sz val="12"/>
      <name val="ＭＳ Ｐ明朝"/>
      <family val="1"/>
    </font>
    <font>
      <sz val="9"/>
      <name val="ＭＳ Ｐ明朝"/>
      <family val="1"/>
    </font>
    <font>
      <sz val="16"/>
      <name val="ＭＳ ゴシック"/>
      <family val="3"/>
    </font>
    <font>
      <u val="single"/>
      <sz val="9"/>
      <name val="ＭＳ Ｐ明朝"/>
      <family val="1"/>
    </font>
    <font>
      <b/>
      <u val="single"/>
      <sz val="10"/>
      <name val="ＭＳ Ｐ明朝"/>
      <family val="1"/>
    </font>
    <font>
      <b/>
      <sz val="10"/>
      <name val="ＭＳ Ｐ明朝"/>
      <family val="1"/>
    </font>
    <font>
      <b/>
      <u val="single"/>
      <sz val="9"/>
      <name val="ＭＳ Ｐゴシック"/>
      <family val="3"/>
    </font>
    <font>
      <b/>
      <u val="single"/>
      <sz val="10"/>
      <name val="ＭＳ Ｐゴシック"/>
      <family val="3"/>
    </font>
    <font>
      <sz val="16"/>
      <color indexed="12"/>
      <name val="ＭＳ ゴシック"/>
      <family val="3"/>
    </font>
    <font>
      <sz val="12"/>
      <name val="ＭＳ Ｐ明朝"/>
      <family val="1"/>
    </font>
    <font>
      <sz val="14"/>
      <name val="ＭＳ Ｐ明朝"/>
      <family val="1"/>
    </font>
    <font>
      <sz val="18"/>
      <name val="ＭＳ Ｐ明朝"/>
      <family val="1"/>
    </font>
    <font>
      <sz val="20"/>
      <name val="ＭＳ Ｐ明朝"/>
      <family val="1"/>
    </font>
    <font>
      <b/>
      <sz val="16"/>
      <name val="ＭＳ Ｐ明朝"/>
      <family val="1"/>
    </font>
    <font>
      <b/>
      <sz val="11"/>
      <name val="ＭＳ Ｐ明朝"/>
      <family val="1"/>
    </font>
    <font>
      <b/>
      <u val="single"/>
      <sz val="12"/>
      <name val="ＭＳ Ｐゴシック"/>
      <family val="3"/>
    </font>
    <font>
      <sz val="18"/>
      <name val="ＭＳ ゴシック"/>
      <family val="3"/>
    </font>
    <font>
      <sz val="18"/>
      <color indexed="12"/>
      <name val="ＭＳ ゴシック"/>
      <family val="3"/>
    </font>
    <font>
      <sz val="20"/>
      <color indexed="12"/>
      <name val="ＭＳ ゴシック"/>
      <family val="3"/>
    </font>
    <font>
      <sz val="22"/>
      <color indexed="12"/>
      <name val="ＭＳ ゴシック"/>
      <family val="3"/>
    </font>
    <font>
      <sz val="11"/>
      <color indexed="8"/>
      <name val="ＭＳ Ｐゴシック"/>
      <family val="3"/>
    </font>
    <font>
      <sz val="11"/>
      <color indexed="8"/>
      <name val="ＭＳ Ｐ明朝"/>
      <family val="1"/>
    </font>
    <font>
      <b/>
      <sz val="9"/>
      <name val="ＭＳ Ｐゴシック"/>
      <family val="3"/>
    </font>
    <font>
      <b/>
      <sz val="14"/>
      <name val="ＭＳ Ｐ明朝"/>
      <family val="1"/>
    </font>
    <font>
      <sz val="9"/>
      <name val="ＭＳ Ｐゴシック"/>
      <family val="3"/>
    </font>
    <font>
      <b/>
      <u val="single"/>
      <sz val="11"/>
      <name val="ＭＳ Ｐゴシック"/>
      <family val="3"/>
    </font>
    <font>
      <u val="single"/>
      <sz val="11"/>
      <name val="ＭＳ Ｐゴシック"/>
      <family val="3"/>
    </font>
    <font>
      <sz val="14"/>
      <color indexed="8"/>
      <name val="ＭＳ Ｐ明朝"/>
      <family val="1"/>
    </font>
    <font>
      <sz val="12"/>
      <name val="ＭＳ Ｐゴシック"/>
      <family val="3"/>
    </font>
    <font>
      <b/>
      <sz val="18"/>
      <name val="ＭＳ Ｐ明朝"/>
      <family val="1"/>
    </font>
    <font>
      <b/>
      <sz val="16"/>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12"/>
      <name val="ＭＳ Ｐ明朝"/>
      <family val="1"/>
    </font>
    <font>
      <sz val="10"/>
      <color indexed="14"/>
      <name val="ＭＳ Ｐ明朝"/>
      <family val="1"/>
    </font>
    <font>
      <sz val="10"/>
      <color indexed="10"/>
      <name val="ＭＳ Ｐ明朝"/>
      <family val="1"/>
    </font>
    <font>
      <sz val="12"/>
      <color indexed="8"/>
      <name val="ＭＳ Ｐゴシック"/>
      <family val="3"/>
    </font>
    <font>
      <b/>
      <sz val="12"/>
      <color indexed="8"/>
      <name val="ＭＳ Ｐゴシック"/>
      <family val="3"/>
    </font>
    <font>
      <sz val="28"/>
      <color indexed="8"/>
      <name val="ＭＳ Ｐゴシック"/>
      <family val="3"/>
    </font>
    <font>
      <sz val="9"/>
      <name val="MS P ゴシック"/>
      <family val="3"/>
    </font>
    <font>
      <sz val="12"/>
      <color indexed="8"/>
      <name val="Calibri"/>
      <family val="2"/>
    </font>
    <font>
      <sz val="3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0"/>
      <color rgb="FF0000FF"/>
      <name val="ＭＳ Ｐ明朝"/>
      <family val="1"/>
    </font>
    <font>
      <sz val="10"/>
      <color rgb="FFFF00FF"/>
      <name val="ＭＳ Ｐ明朝"/>
      <family val="1"/>
    </font>
    <font>
      <sz val="10"/>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7C8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style="hair"/>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style="hair"/>
    </border>
    <border>
      <left style="thin"/>
      <right>
        <color indexed="63"/>
      </right>
      <top style="hair"/>
      <bottom style="thin"/>
    </border>
    <border>
      <left style="thin"/>
      <right>
        <color indexed="63"/>
      </right>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style="thin"/>
      <top style="thin"/>
      <bottom style="thin"/>
    </border>
    <border>
      <left style="thin"/>
      <right style="thin"/>
      <top style="thin"/>
      <bottom style="hair"/>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
      <left style="medium"/>
      <right style="medium"/>
      <top style="medium"/>
      <bottom style="medium"/>
    </border>
    <border>
      <left style="thin"/>
      <right>
        <color indexed="63"/>
      </right>
      <top style="medium"/>
      <bottom style="medium"/>
    </border>
    <border>
      <left style="thin"/>
      <right>
        <color indexed="63"/>
      </right>
      <top style="thin"/>
      <bottom style="thin"/>
    </border>
    <border>
      <left style="thin"/>
      <right style="thin"/>
      <top style="double"/>
      <bottom style="thin"/>
    </border>
    <border>
      <left style="thin"/>
      <right style="medium"/>
      <top style="double"/>
      <bottom>
        <color indexed="63"/>
      </botto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color indexed="63"/>
      </top>
      <bottom style="thin"/>
    </border>
    <border>
      <left style="thin"/>
      <right style="thin"/>
      <top style="thin"/>
      <bottom style="medium"/>
    </border>
    <border>
      <left style="thin"/>
      <right style="thin"/>
      <top style="double"/>
      <bottom>
        <color indexed="63"/>
      </bottom>
    </border>
    <border>
      <left style="thin"/>
      <right style="thin"/>
      <top style="hair"/>
      <bottom style="thin"/>
    </border>
    <border>
      <left style="thin"/>
      <right>
        <color indexed="63"/>
      </right>
      <top>
        <color indexed="63"/>
      </top>
      <bottom style="thin"/>
    </border>
    <border>
      <left>
        <color indexed="63"/>
      </left>
      <right>
        <color indexed="63"/>
      </right>
      <top style="thin"/>
      <bottom style="double"/>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bottom style="hair"/>
    </border>
    <border>
      <left style="thin"/>
      <right style="thin"/>
      <top style="mediumDashed"/>
      <bottom>
        <color indexed="63"/>
      </bottom>
    </border>
    <border>
      <left style="thin"/>
      <right style="medium"/>
      <top style="thin"/>
      <bottom>
        <color indexed="63"/>
      </bottom>
    </border>
    <border>
      <left style="thin"/>
      <right style="thin"/>
      <top>
        <color indexed="63"/>
      </top>
      <bottom style="mediumDashed"/>
    </border>
    <border>
      <left style="thin"/>
      <right style="medium"/>
      <top>
        <color indexed="63"/>
      </top>
      <bottom style="mediumDashed"/>
    </border>
    <border>
      <left style="medium"/>
      <right style="thin"/>
      <top style="mediumDashed"/>
      <bottom>
        <color indexed="63"/>
      </bottom>
    </border>
    <border>
      <left style="medium"/>
      <right style="thin"/>
      <top>
        <color indexed="63"/>
      </top>
      <bottom style="thin"/>
    </border>
    <border>
      <left style="medium"/>
      <right style="thin"/>
      <top style="thin"/>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style="medium"/>
      <right style="thin"/>
      <top style="double"/>
      <bottom>
        <color indexed="63"/>
      </bottom>
    </border>
    <border>
      <left style="medium"/>
      <right style="thin"/>
      <top style="thin"/>
      <bottom style="thin"/>
    </border>
    <border>
      <left style="thin"/>
      <right style="thin"/>
      <top style="hair"/>
      <bottom style="double"/>
    </border>
    <border>
      <left>
        <color indexed="63"/>
      </left>
      <right style="thin"/>
      <top>
        <color indexed="63"/>
      </top>
      <bottom>
        <color indexed="63"/>
      </bottom>
    </border>
    <border>
      <left style="thin"/>
      <right style="thin"/>
      <top style="thin"/>
      <bottom style="dotted"/>
    </border>
    <border>
      <left>
        <color indexed="63"/>
      </left>
      <right style="thin"/>
      <top style="thin"/>
      <bottom style="dotted"/>
    </border>
    <border>
      <left style="thin"/>
      <right>
        <color indexed="63"/>
      </right>
      <top style="dotted"/>
      <bottom style="thin"/>
    </border>
    <border>
      <left style="thin"/>
      <right style="thin"/>
      <top style="dotted"/>
      <bottom style="thin"/>
    </border>
    <border>
      <left style="thin"/>
      <right>
        <color indexed="63"/>
      </right>
      <top style="thin"/>
      <bottom style="dotted"/>
    </border>
    <border>
      <left style="thin"/>
      <right>
        <color indexed="63"/>
      </right>
      <top>
        <color indexed="63"/>
      </top>
      <bottom style="dotted"/>
    </border>
    <border>
      <left style="medium"/>
      <right style="thin"/>
      <top>
        <color indexed="63"/>
      </top>
      <bottom style="medium"/>
    </border>
    <border>
      <left style="thin"/>
      <right>
        <color indexed="63"/>
      </right>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thin"/>
      <top>
        <color indexed="63"/>
      </top>
      <bottom>
        <color indexed="63"/>
      </bottom>
    </border>
    <border>
      <left style="medium"/>
      <right style="medium"/>
      <top>
        <color indexed="63"/>
      </top>
      <bottom>
        <color indexed="63"/>
      </bottom>
    </border>
    <border>
      <left style="medium"/>
      <right>
        <color indexed="63"/>
      </right>
      <top style="medium"/>
      <bottom style="thin"/>
    </border>
    <border>
      <left style="medium"/>
      <right style="thin"/>
      <top>
        <color indexed="63"/>
      </top>
      <bottom style="double"/>
    </border>
    <border>
      <left style="medium"/>
      <right style="medium"/>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medium"/>
      <top style="mediumDashed"/>
      <bottom>
        <color indexed="63"/>
      </bottom>
    </border>
    <border>
      <left style="thin"/>
      <right style="medium"/>
      <top style="double"/>
      <bottom style="thin"/>
    </border>
    <border>
      <left style="medium"/>
      <right style="medium"/>
      <top style="mediumDashed"/>
      <bottom>
        <color indexed="63"/>
      </bottom>
    </border>
    <border>
      <left style="medium"/>
      <right style="thin"/>
      <top style="medium"/>
      <bottom>
        <color indexed="63"/>
      </bottom>
    </border>
    <border>
      <left>
        <color indexed="63"/>
      </left>
      <right style="hair"/>
      <top style="medium"/>
      <bottom style="thin"/>
    </border>
    <border>
      <left>
        <color indexed="63"/>
      </left>
      <right style="hair"/>
      <top style="thin"/>
      <bottom style="thin"/>
    </border>
    <border>
      <left>
        <color indexed="63"/>
      </left>
      <right style="hair"/>
      <top style="thin"/>
      <bottom style="double"/>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double"/>
      <bottom>
        <color indexed="63"/>
      </bottom>
    </border>
    <border>
      <left style="thin"/>
      <right>
        <color indexed="63"/>
      </right>
      <top>
        <color indexed="63"/>
      </top>
      <bottom style="mediumDashed"/>
    </border>
    <border>
      <left style="medium"/>
      <right style="thin"/>
      <top>
        <color indexed="63"/>
      </top>
      <bottom style="mediumDashed"/>
    </border>
    <border>
      <left style="medium"/>
      <right style="medium"/>
      <top style="double"/>
      <bottom>
        <color indexed="63"/>
      </bottom>
    </border>
    <border>
      <left style="medium"/>
      <right style="medium"/>
      <top>
        <color indexed="63"/>
      </top>
      <bottom style="mediumDashed"/>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thin"/>
    </border>
    <border>
      <left>
        <color indexed="63"/>
      </left>
      <right style="medium"/>
      <top style="hair"/>
      <bottom style="thin"/>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74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0" xfId="0" applyFont="1" applyBorder="1" applyAlignment="1">
      <alignment vertical="center"/>
    </xf>
    <xf numFmtId="0" fontId="5" fillId="0" borderId="0" xfId="0" applyFont="1" applyAlignment="1">
      <alignment horizontal="center" vertical="center"/>
    </xf>
    <xf numFmtId="0" fontId="1" fillId="0" borderId="0" xfId="0" applyFont="1" applyBorder="1" applyAlignment="1">
      <alignment horizontal="center" vertical="center"/>
    </xf>
    <xf numFmtId="0" fontId="10"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 fillId="0" borderId="12" xfId="0" applyFont="1" applyFill="1" applyBorder="1" applyAlignment="1">
      <alignment vertical="center"/>
    </xf>
    <xf numFmtId="0" fontId="4" fillId="0" borderId="13" xfId="0" applyFont="1" applyFill="1" applyBorder="1" applyAlignment="1">
      <alignment/>
    </xf>
    <xf numFmtId="0" fontId="1" fillId="0" borderId="10" xfId="0" applyFont="1" applyBorder="1" applyAlignment="1">
      <alignment horizontal="right" vertical="center"/>
    </xf>
    <xf numFmtId="0" fontId="1" fillId="0" borderId="14"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4" fillId="0" borderId="13" xfId="0" applyFont="1" applyFill="1" applyBorder="1" applyAlignment="1">
      <alignment horizontal="center" vertical="center" shrinkToFit="1"/>
    </xf>
    <xf numFmtId="0" fontId="1" fillId="0" borderId="0" xfId="0" applyFont="1" applyAlignment="1">
      <alignment horizontal="center" vertical="center" shrinkToFit="1"/>
    </xf>
    <xf numFmtId="0" fontId="1" fillId="0" borderId="12"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6" fillId="0" borderId="0" xfId="0" applyFont="1" applyBorder="1" applyAlignment="1">
      <alignment horizontal="center" vertical="center"/>
    </xf>
    <xf numFmtId="0" fontId="1" fillId="0" borderId="29" xfId="0" applyFont="1" applyBorder="1" applyAlignment="1">
      <alignment horizontal="center" vertical="center" shrinkToFit="1"/>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9" fillId="0" borderId="0" xfId="0" applyFont="1" applyFill="1" applyBorder="1" applyAlignment="1">
      <alignment horizontal="center" vertical="center" textRotation="255" shrinkToFit="1"/>
    </xf>
    <xf numFmtId="0" fontId="8" fillId="0" borderId="0" xfId="0" applyFont="1" applyFill="1" applyBorder="1" applyAlignment="1">
      <alignment horizontal="center" vertical="center" shrinkToFit="1"/>
    </xf>
    <xf numFmtId="0" fontId="1" fillId="0" borderId="0" xfId="0" applyFont="1" applyFill="1" applyAlignment="1">
      <alignment vertical="center"/>
    </xf>
    <xf numFmtId="0" fontId="17" fillId="0" borderId="26" xfId="0" applyFont="1" applyFill="1" applyBorder="1" applyAlignment="1" applyProtection="1">
      <alignment horizontal="center" vertical="center" shrinkToFit="1"/>
      <protection/>
    </xf>
    <xf numFmtId="0" fontId="17" fillId="0" borderId="27" xfId="0" applyFont="1" applyFill="1" applyBorder="1" applyAlignment="1" applyProtection="1">
      <alignment horizontal="center" vertical="center" shrinkToFit="1"/>
      <protection/>
    </xf>
    <xf numFmtId="0" fontId="17" fillId="0" borderId="28"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shrinkToFit="1"/>
      <protection/>
    </xf>
    <xf numFmtId="0" fontId="1" fillId="0" borderId="14" xfId="0" applyFont="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29" fillId="0" borderId="23" xfId="0" applyFont="1" applyFill="1" applyBorder="1" applyAlignment="1">
      <alignment horizontal="center" vertical="center" wrapText="1"/>
    </xf>
    <xf numFmtId="31" fontId="29" fillId="0" borderId="30" xfId="0" applyNumberFormat="1" applyFont="1" applyFill="1" applyBorder="1" applyAlignment="1">
      <alignment horizontal="center" vertical="center"/>
    </xf>
    <xf numFmtId="0" fontId="1" fillId="0" borderId="0" xfId="0" applyFont="1" applyFill="1" applyAlignment="1">
      <alignment horizontal="center" vertical="center"/>
    </xf>
    <xf numFmtId="0" fontId="17" fillId="0" borderId="31"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18" fillId="0" borderId="2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0" xfId="0" applyFont="1" applyBorder="1" applyAlignment="1">
      <alignment horizontal="center" vertical="center" shrinkToFit="1"/>
    </xf>
    <xf numFmtId="0" fontId="18" fillId="0" borderId="33"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8" fillId="0" borderId="38" xfId="0" applyFont="1" applyFill="1" applyBorder="1" applyAlignment="1">
      <alignment horizontal="right" vertical="center"/>
    </xf>
    <xf numFmtId="0" fontId="17" fillId="0" borderId="12" xfId="0" applyFont="1" applyBorder="1" applyAlignment="1">
      <alignment horizontal="center" vertical="center" shrinkToFit="1"/>
    </xf>
    <xf numFmtId="0" fontId="17" fillId="0" borderId="39" xfId="0" applyFont="1" applyBorder="1" applyAlignment="1">
      <alignment horizontal="center" vertical="center" shrinkToFit="1"/>
    </xf>
    <xf numFmtId="0" fontId="18" fillId="0" borderId="16" xfId="0" applyFont="1" applyFill="1" applyBorder="1" applyAlignment="1">
      <alignment horizontal="left" vertical="center"/>
    </xf>
    <xf numFmtId="0" fontId="17" fillId="0" borderId="33"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9" xfId="0" applyFont="1" applyFill="1" applyBorder="1" applyAlignment="1">
      <alignment horizontal="center" vertical="center"/>
    </xf>
    <xf numFmtId="0" fontId="1" fillId="33" borderId="24" xfId="0" applyFont="1" applyFill="1" applyBorder="1" applyAlignment="1" applyProtection="1">
      <alignment horizontal="center" vertical="center" shrinkToFit="1"/>
      <protection locked="0"/>
    </xf>
    <xf numFmtId="0" fontId="17" fillId="33" borderId="41"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shrinkToFit="1"/>
      <protection locked="0"/>
    </xf>
    <xf numFmtId="57" fontId="18" fillId="33" borderId="42" xfId="0" applyNumberFormat="1" applyFont="1" applyFill="1" applyBorder="1" applyAlignment="1" applyProtection="1">
      <alignment horizontal="center" vertical="center" shrinkToFit="1"/>
      <protection locked="0"/>
    </xf>
    <xf numFmtId="57" fontId="18" fillId="33" borderId="12" xfId="0" applyNumberFormat="1" applyFont="1" applyFill="1" applyBorder="1" applyAlignment="1" applyProtection="1">
      <alignment horizontal="center" vertical="center" shrinkToFit="1"/>
      <protection locked="0"/>
    </xf>
    <xf numFmtId="0" fontId="18" fillId="0" borderId="10" xfId="0" applyFont="1" applyBorder="1" applyAlignment="1" applyProtection="1">
      <alignment horizontal="right" vertical="center"/>
      <protection/>
    </xf>
    <xf numFmtId="0" fontId="18" fillId="0" borderId="43" xfId="0" applyFont="1" applyBorder="1" applyAlignment="1" applyProtection="1">
      <alignment horizontal="right" vertical="center"/>
      <protection/>
    </xf>
    <xf numFmtId="0" fontId="17" fillId="0" borderId="10" xfId="0" applyFont="1" applyBorder="1" applyAlignment="1" applyProtection="1">
      <alignment horizontal="center" vertical="center"/>
      <protection/>
    </xf>
    <xf numFmtId="0" fontId="17" fillId="0" borderId="43" xfId="0" applyFont="1" applyBorder="1" applyAlignment="1" applyProtection="1">
      <alignment horizontal="center" vertical="center"/>
      <protection/>
    </xf>
    <xf numFmtId="1" fontId="17" fillId="0" borderId="27" xfId="0" applyNumberFormat="1" applyFont="1" applyFill="1" applyBorder="1" applyAlignment="1" applyProtection="1">
      <alignment horizontal="center" vertical="center" shrinkToFit="1"/>
      <protection/>
    </xf>
    <xf numFmtId="0" fontId="8" fillId="0" borderId="44" xfId="0" applyFont="1" applyFill="1" applyBorder="1" applyAlignment="1" applyProtection="1">
      <alignment vertical="center" shrinkToFit="1"/>
      <protection/>
    </xf>
    <xf numFmtId="0" fontId="18" fillId="0" borderId="45" xfId="0" applyFont="1" applyBorder="1" applyAlignment="1" applyProtection="1">
      <alignment horizontal="right" vertical="center"/>
      <protection/>
    </xf>
    <xf numFmtId="0" fontId="17" fillId="0" borderId="45" xfId="0" applyFont="1" applyBorder="1" applyAlignment="1" applyProtection="1">
      <alignment horizontal="center" vertical="center"/>
      <protection/>
    </xf>
    <xf numFmtId="0" fontId="17" fillId="0" borderId="46" xfId="0" applyFont="1" applyBorder="1" applyAlignment="1" applyProtection="1">
      <alignment vertical="center"/>
      <protection/>
    </xf>
    <xf numFmtId="0" fontId="17" fillId="0" borderId="47" xfId="0" applyFont="1" applyBorder="1" applyAlignment="1" applyProtection="1">
      <alignment vertical="center"/>
      <protection/>
    </xf>
    <xf numFmtId="0" fontId="17" fillId="0" borderId="48" xfId="0" applyFont="1" applyBorder="1" applyAlignment="1" applyProtection="1">
      <alignment vertical="center"/>
      <protection/>
    </xf>
    <xf numFmtId="0" fontId="18" fillId="0" borderId="49" xfId="0" applyFont="1" applyBorder="1" applyAlignment="1" applyProtection="1">
      <alignment horizontal="center" vertical="center"/>
      <protection/>
    </xf>
    <xf numFmtId="0" fontId="1" fillId="0" borderId="49" xfId="0" applyFont="1" applyBorder="1" applyAlignment="1" applyProtection="1">
      <alignment vertical="center"/>
      <protection/>
    </xf>
    <xf numFmtId="0" fontId="17" fillId="0" borderId="50" xfId="0" applyFont="1" applyBorder="1" applyAlignment="1" applyProtection="1">
      <alignment vertical="center"/>
      <protection/>
    </xf>
    <xf numFmtId="0" fontId="17" fillId="0" borderId="37" xfId="0" applyFont="1" applyFill="1" applyBorder="1" applyAlignment="1" applyProtection="1">
      <alignment horizontal="center" vertical="center" shrinkToFit="1"/>
      <protection/>
    </xf>
    <xf numFmtId="0" fontId="17" fillId="0" borderId="51" xfId="0" applyFont="1" applyFill="1" applyBorder="1" applyAlignment="1" applyProtection="1">
      <alignment horizontal="center" vertical="center" shrinkToFit="1"/>
      <protection/>
    </xf>
    <xf numFmtId="0" fontId="17" fillId="0" borderId="39" xfId="0" applyFont="1" applyFill="1" applyBorder="1" applyAlignment="1" applyProtection="1">
      <alignment horizontal="center" vertical="center" shrinkToFit="1"/>
      <protection/>
    </xf>
    <xf numFmtId="0" fontId="17" fillId="0" borderId="52" xfId="0" applyFont="1" applyFill="1" applyBorder="1" applyAlignment="1" applyProtection="1">
      <alignment horizontal="center" vertical="center" shrinkToFit="1"/>
      <protection/>
    </xf>
    <xf numFmtId="0" fontId="17" fillId="0" borderId="53" xfId="0" applyFont="1" applyFill="1" applyBorder="1" applyAlignment="1" applyProtection="1">
      <alignment horizontal="center" vertical="center" shrinkToFit="1"/>
      <protection/>
    </xf>
    <xf numFmtId="0" fontId="17" fillId="0" borderId="54" xfId="0" applyFont="1" applyFill="1" applyBorder="1" applyAlignment="1" applyProtection="1">
      <alignment horizontal="center" vertical="center" shrinkToFit="1"/>
      <protection/>
    </xf>
    <xf numFmtId="0" fontId="18" fillId="33" borderId="12" xfId="0" applyFont="1" applyFill="1" applyBorder="1" applyAlignment="1" applyProtection="1">
      <alignment horizontal="center" vertical="center" shrinkToFit="1"/>
      <protection locked="0"/>
    </xf>
    <xf numFmtId="0" fontId="18" fillId="33" borderId="16" xfId="0" applyFont="1" applyFill="1" applyBorder="1" applyAlignment="1" applyProtection="1">
      <alignment horizontal="center" vertical="center" shrinkToFit="1"/>
      <protection locked="0"/>
    </xf>
    <xf numFmtId="0" fontId="1" fillId="0" borderId="23"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23" xfId="0" applyFont="1" applyBorder="1" applyAlignment="1" applyProtection="1">
      <alignment vertical="center"/>
      <protection/>
    </xf>
    <xf numFmtId="0" fontId="1" fillId="0" borderId="0" xfId="0" applyFont="1" applyFill="1" applyAlignment="1" applyProtection="1">
      <alignment vertical="center"/>
      <protection/>
    </xf>
    <xf numFmtId="0" fontId="29" fillId="0" borderId="23"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31" fontId="29" fillId="0" borderId="30" xfId="0" applyNumberFormat="1" applyFont="1" applyFill="1" applyBorder="1" applyAlignment="1" applyProtection="1">
      <alignment horizontal="center" vertical="center"/>
      <protection/>
    </xf>
    <xf numFmtId="31" fontId="29" fillId="0" borderId="23" xfId="0" applyNumberFormat="1" applyFont="1" applyFill="1" applyBorder="1" applyAlignment="1" applyProtection="1">
      <alignment horizontal="center" vertical="center"/>
      <protection/>
    </xf>
    <xf numFmtId="0" fontId="1" fillId="0" borderId="0" xfId="0" applyFont="1" applyAlignment="1" applyProtection="1">
      <alignment horizontal="center" vertical="center" shrinkToFit="1"/>
      <protection/>
    </xf>
    <xf numFmtId="0" fontId="27" fillId="0" borderId="49" xfId="0" applyFont="1" applyBorder="1" applyAlignment="1" applyProtection="1">
      <alignment vertical="center" shrinkToFit="1"/>
      <protection/>
    </xf>
    <xf numFmtId="0" fontId="17" fillId="0" borderId="23" xfId="0" applyFont="1" applyBorder="1" applyAlignment="1" applyProtection="1">
      <alignment horizontal="center" vertical="center" shrinkToFit="1"/>
      <protection/>
    </xf>
    <xf numFmtId="0" fontId="17" fillId="0" borderId="22" xfId="0" applyFont="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xf>
    <xf numFmtId="0" fontId="17" fillId="0" borderId="19" xfId="0" applyFont="1" applyBorder="1" applyAlignment="1" applyProtection="1">
      <alignment horizontal="center" vertical="center" shrinkToFit="1"/>
      <protection/>
    </xf>
    <xf numFmtId="0" fontId="17" fillId="0" borderId="21" xfId="0" applyFont="1" applyBorder="1" applyAlignment="1" applyProtection="1">
      <alignment horizontal="center" vertical="center" shrinkToFit="1"/>
      <protection/>
    </xf>
    <xf numFmtId="0" fontId="9" fillId="0" borderId="55" xfId="0" applyFont="1" applyFill="1" applyBorder="1" applyAlignment="1" applyProtection="1">
      <alignment horizontal="center"/>
      <protection/>
    </xf>
    <xf numFmtId="0" fontId="1" fillId="0" borderId="56" xfId="0" applyFont="1" applyBorder="1" applyAlignment="1" applyProtection="1">
      <alignment horizontal="center" vertical="center" shrinkToFit="1"/>
      <protection/>
    </xf>
    <xf numFmtId="0" fontId="1" fillId="0" borderId="0" xfId="0" applyFont="1" applyAlignment="1" applyProtection="1">
      <alignment horizontal="center" vertical="center"/>
      <protection/>
    </xf>
    <xf numFmtId="0" fontId="29" fillId="0" borderId="57" xfId="0" applyNumberFormat="1" applyFont="1" applyFill="1" applyBorder="1" applyAlignment="1" applyProtection="1">
      <alignment vertical="center"/>
      <protection/>
    </xf>
    <xf numFmtId="0" fontId="18" fillId="0" borderId="58" xfId="0" applyFont="1" applyFill="1" applyBorder="1" applyAlignment="1" applyProtection="1">
      <alignment horizontal="center" vertical="center"/>
      <protection/>
    </xf>
    <xf numFmtId="0" fontId="18" fillId="0" borderId="42" xfId="0" applyFont="1" applyFill="1" applyBorder="1" applyAlignment="1" applyProtection="1">
      <alignment horizontal="center" vertical="center" shrinkToFit="1"/>
      <protection/>
    </xf>
    <xf numFmtId="57" fontId="18" fillId="0" borderId="58" xfId="0" applyNumberFormat="1" applyFont="1" applyFill="1" applyBorder="1" applyAlignment="1" applyProtection="1">
      <alignment horizontal="center" vertical="center"/>
      <protection/>
    </xf>
    <xf numFmtId="0" fontId="35" fillId="0" borderId="59" xfId="0" applyNumberFormat="1" applyFont="1" applyFill="1" applyBorder="1" applyAlignment="1" applyProtection="1">
      <alignment horizontal="center" vertical="center"/>
      <protection/>
    </xf>
    <xf numFmtId="0" fontId="1" fillId="0" borderId="60" xfId="0" applyFont="1" applyFill="1" applyBorder="1" applyAlignment="1" applyProtection="1">
      <alignment vertical="center" shrinkToFit="1"/>
      <protection/>
    </xf>
    <xf numFmtId="0" fontId="1" fillId="0" borderId="61" xfId="0" applyFont="1" applyFill="1" applyBorder="1" applyAlignment="1" applyProtection="1">
      <alignment horizontal="center" vertical="center" shrinkToFit="1"/>
      <protection/>
    </xf>
    <xf numFmtId="0" fontId="1" fillId="0" borderId="62" xfId="0" applyFont="1" applyFill="1" applyBorder="1" applyAlignment="1" applyProtection="1">
      <alignment vertical="center" shrinkToFit="1"/>
      <protection/>
    </xf>
    <xf numFmtId="0" fontId="9" fillId="0" borderId="63" xfId="0" applyFont="1" applyFill="1" applyBorder="1" applyAlignment="1" applyProtection="1">
      <alignment horizontal="center"/>
      <protection/>
    </xf>
    <xf numFmtId="57" fontId="1" fillId="0" borderId="64" xfId="0" applyNumberFormat="1" applyFont="1" applyFill="1" applyBorder="1" applyAlignment="1" applyProtection="1">
      <alignment vertical="center" shrinkToFit="1"/>
      <protection/>
    </xf>
    <xf numFmtId="0" fontId="29" fillId="0" borderId="65" xfId="0" applyNumberFormat="1" applyFont="1" applyFill="1" applyBorder="1" applyAlignment="1" applyProtection="1">
      <alignment vertical="center"/>
      <protection/>
    </xf>
    <xf numFmtId="0" fontId="35" fillId="0" borderId="66" xfId="0" applyNumberFormat="1" applyFont="1" applyFill="1" applyBorder="1" applyAlignment="1" applyProtection="1">
      <alignment horizontal="center" vertical="center"/>
      <protection/>
    </xf>
    <xf numFmtId="0" fontId="29" fillId="0" borderId="67" xfId="0" applyNumberFormat="1" applyFont="1" applyFill="1" applyBorder="1" applyAlignment="1" applyProtection="1">
      <alignment vertical="center"/>
      <protection/>
    </xf>
    <xf numFmtId="0" fontId="35" fillId="0" borderId="67" xfId="0" applyNumberFormat="1" applyFont="1" applyFill="1" applyBorder="1" applyAlignment="1" applyProtection="1">
      <alignment horizontal="center" vertical="center"/>
      <protection/>
    </xf>
    <xf numFmtId="0" fontId="35" fillId="0" borderId="68" xfId="0" applyNumberFormat="1" applyFont="1" applyFill="1" applyBorder="1" applyAlignment="1" applyProtection="1">
      <alignment horizontal="center" vertical="center"/>
      <protection/>
    </xf>
    <xf numFmtId="0" fontId="1" fillId="0" borderId="69" xfId="0" applyFont="1" applyBorder="1" applyAlignment="1" applyProtection="1">
      <alignment horizontal="center" vertical="center" shrinkToFit="1"/>
      <protection/>
    </xf>
    <xf numFmtId="57" fontId="1" fillId="0" borderId="70" xfId="0" applyNumberFormat="1" applyFont="1" applyFill="1" applyBorder="1" applyAlignment="1" applyProtection="1">
      <alignment vertical="center" shrinkToFit="1"/>
      <protection/>
    </xf>
    <xf numFmtId="0" fontId="9" fillId="0" borderId="13" xfId="0" applyFont="1" applyFill="1" applyBorder="1" applyAlignment="1" applyProtection="1">
      <alignment horizontal="center"/>
      <protection/>
    </xf>
    <xf numFmtId="57" fontId="1" fillId="0" borderId="69" xfId="0" applyNumberFormat="1" applyFont="1" applyFill="1" applyBorder="1" applyAlignment="1" applyProtection="1">
      <alignment vertical="center" shrinkToFit="1"/>
      <protection/>
    </xf>
    <xf numFmtId="0" fontId="9" fillId="0" borderId="24" xfId="0" applyFont="1" applyFill="1" applyBorder="1" applyAlignment="1" applyProtection="1">
      <alignment horizontal="center"/>
      <protection/>
    </xf>
    <xf numFmtId="0" fontId="17" fillId="0" borderId="20" xfId="0" applyFont="1" applyBorder="1" applyAlignment="1" applyProtection="1">
      <alignment horizontal="center" vertical="center" shrinkToFit="1"/>
      <protection/>
    </xf>
    <xf numFmtId="0" fontId="1" fillId="0" borderId="71" xfId="0" applyFont="1" applyFill="1" applyBorder="1" applyAlignment="1" applyProtection="1">
      <alignment vertical="center"/>
      <protection/>
    </xf>
    <xf numFmtId="0" fontId="1" fillId="0" borderId="61" xfId="0" applyFont="1" applyFill="1" applyBorder="1" applyAlignment="1" applyProtection="1">
      <alignment horizontal="center" vertical="center"/>
      <protection/>
    </xf>
    <xf numFmtId="0" fontId="1" fillId="0" borderId="62"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textRotation="255" shrinkToFit="1"/>
      <protection/>
    </xf>
    <xf numFmtId="58" fontId="7" fillId="0" borderId="0" xfId="0" applyNumberFormat="1" applyFont="1" applyBorder="1" applyAlignment="1" applyProtection="1">
      <alignment horizontal="center" vertical="center"/>
      <protection/>
    </xf>
    <xf numFmtId="0" fontId="1" fillId="0" borderId="23" xfId="0" applyFont="1" applyFill="1" applyBorder="1" applyAlignment="1" applyProtection="1">
      <alignment horizontal="center" vertical="center" shrinkToFit="1"/>
      <protection/>
    </xf>
    <xf numFmtId="0" fontId="1" fillId="0" borderId="0" xfId="0" applyFont="1" applyBorder="1" applyAlignment="1" applyProtection="1">
      <alignment vertical="center"/>
      <protection/>
    </xf>
    <xf numFmtId="0" fontId="13"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6" fillId="0" borderId="17" xfId="0" applyFont="1" applyBorder="1" applyAlignment="1" applyProtection="1">
      <alignment horizontal="center" vertical="center" shrinkToFit="1"/>
      <protection/>
    </xf>
    <xf numFmtId="0" fontId="18" fillId="0" borderId="38" xfId="0" applyFont="1" applyFill="1" applyBorder="1" applyAlignment="1" applyProtection="1">
      <alignment horizontal="right" vertical="center"/>
      <protection/>
    </xf>
    <xf numFmtId="0" fontId="18" fillId="0" borderId="16" xfId="0" applyFont="1" applyFill="1" applyBorder="1" applyAlignment="1" applyProtection="1">
      <alignment horizontal="left" vertical="center"/>
      <protection/>
    </xf>
    <xf numFmtId="0" fontId="6" fillId="0" borderId="18" xfId="0" applyFont="1" applyBorder="1" applyAlignment="1" applyProtection="1">
      <alignment horizontal="center" vertical="center" shrinkToFit="1"/>
      <protection/>
    </xf>
    <xf numFmtId="0" fontId="1" fillId="0" borderId="0" xfId="0" applyFont="1" applyBorder="1" applyAlignment="1" applyProtection="1">
      <alignment horizontal="center" vertical="center"/>
      <protection/>
    </xf>
    <xf numFmtId="0" fontId="17" fillId="0" borderId="33"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8" fillId="0" borderId="32" xfId="0" applyFont="1" applyFill="1" applyBorder="1" applyAlignment="1" applyProtection="1">
      <alignment horizontal="center" vertical="center"/>
      <protection/>
    </xf>
    <xf numFmtId="0" fontId="17" fillId="0" borderId="35" xfId="0" applyFont="1" applyFill="1" applyBorder="1" applyAlignment="1" applyProtection="1">
      <alignment horizontal="center" vertical="center"/>
      <protection/>
    </xf>
    <xf numFmtId="0" fontId="17" fillId="0" borderId="39"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7" fillId="0" borderId="37" xfId="0" applyFont="1" applyFill="1" applyBorder="1" applyAlignment="1" applyProtection="1">
      <alignment horizontal="center" vertical="center"/>
      <protection/>
    </xf>
    <xf numFmtId="0" fontId="31" fillId="33" borderId="11" xfId="0" applyFont="1" applyFill="1" applyBorder="1" applyAlignment="1" applyProtection="1">
      <alignment horizontal="center" vertical="center"/>
      <protection locked="0"/>
    </xf>
    <xf numFmtId="0" fontId="18" fillId="33" borderId="61" xfId="0" applyFont="1" applyFill="1" applyBorder="1" applyAlignment="1" applyProtection="1">
      <alignment horizontal="center" vertical="center"/>
      <protection locked="0"/>
    </xf>
    <xf numFmtId="0" fontId="18" fillId="33" borderId="72" xfId="0" applyFont="1" applyFill="1" applyBorder="1" applyAlignment="1" applyProtection="1">
      <alignment horizontal="center" vertical="center"/>
      <protection locked="0"/>
    </xf>
    <xf numFmtId="0" fontId="18" fillId="33" borderId="51" xfId="0"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10" fillId="0" borderId="0" xfId="0" applyFont="1" applyAlignment="1" applyProtection="1">
      <alignment vertical="center"/>
      <protection/>
    </xf>
    <xf numFmtId="0" fontId="7" fillId="0" borderId="11" xfId="0" applyFont="1" applyBorder="1" applyAlignment="1" applyProtection="1">
      <alignment horizontal="right" vertical="center"/>
      <protection/>
    </xf>
    <xf numFmtId="58" fontId="83" fillId="0" borderId="11" xfId="0" applyNumberFormat="1" applyFont="1" applyBorder="1" applyAlignment="1" applyProtection="1" quotePrefix="1">
      <alignment horizontal="center" vertical="center" shrinkToFit="1"/>
      <protection/>
    </xf>
    <xf numFmtId="58" fontId="83" fillId="0" borderId="11" xfId="0" applyNumberFormat="1" applyFont="1" applyBorder="1" applyAlignment="1" applyProtection="1">
      <alignment vertical="center"/>
      <protection/>
    </xf>
    <xf numFmtId="0" fontId="5" fillId="0" borderId="0" xfId="0" applyFont="1" applyAlignment="1" applyProtection="1">
      <alignment horizontal="center" vertical="center"/>
      <protection/>
    </xf>
    <xf numFmtId="0" fontId="19" fillId="0" borderId="0" xfId="0" applyFont="1" applyFill="1" applyBorder="1" applyAlignment="1" applyProtection="1">
      <alignment horizontal="center" vertical="center" shrinkToFit="1"/>
      <protection/>
    </xf>
    <xf numFmtId="0" fontId="9" fillId="0" borderId="23" xfId="0" applyFont="1" applyFill="1" applyBorder="1" applyAlignment="1" applyProtection="1">
      <alignment horizontal="center" vertical="center" wrapText="1" shrinkToFit="1"/>
      <protection/>
    </xf>
    <xf numFmtId="0" fontId="1" fillId="0" borderId="0" xfId="0" applyFont="1" applyBorder="1" applyAlignment="1" applyProtection="1">
      <alignment vertical="center"/>
      <protection/>
    </xf>
    <xf numFmtId="0" fontId="9" fillId="0" borderId="0" xfId="0" applyFont="1" applyBorder="1" applyAlignment="1" applyProtection="1">
      <alignment vertical="center"/>
      <protection/>
    </xf>
    <xf numFmtId="58" fontId="8" fillId="0" borderId="0" xfId="0" applyNumberFormat="1" applyFont="1" applyBorder="1" applyAlignment="1" applyProtection="1">
      <alignment vertical="center"/>
      <protection/>
    </xf>
    <xf numFmtId="0" fontId="3" fillId="0" borderId="0" xfId="0" applyFont="1" applyAlignment="1" applyProtection="1">
      <alignment horizontal="center" vertical="center"/>
      <protection/>
    </xf>
    <xf numFmtId="0" fontId="33" fillId="0" borderId="0" xfId="0" applyFont="1" applyBorder="1" applyAlignment="1" applyProtection="1">
      <alignment horizontal="left" indent="1"/>
      <protection/>
    </xf>
    <xf numFmtId="0" fontId="0" fillId="0" borderId="0" xfId="0" applyFont="1" applyBorder="1" applyAlignment="1" applyProtection="1">
      <alignment horizontal="left" indent="1"/>
      <protection/>
    </xf>
    <xf numFmtId="0" fontId="1" fillId="0" borderId="0" xfId="0" applyFont="1" applyBorder="1" applyAlignment="1" applyProtection="1">
      <alignment/>
      <protection/>
    </xf>
    <xf numFmtId="0" fontId="84" fillId="0" borderId="0" xfId="0" applyFont="1" applyFill="1" applyBorder="1" applyAlignment="1" applyProtection="1">
      <alignment horizontal="center" vertical="center" shrinkToFit="1"/>
      <protection/>
    </xf>
    <xf numFmtId="0" fontId="1" fillId="0" borderId="0" xfId="0" applyFont="1" applyBorder="1" applyAlignment="1" applyProtection="1">
      <alignment horizontal="left" indent="1"/>
      <protection/>
    </xf>
    <xf numFmtId="0" fontId="85" fillId="0" borderId="0" xfId="0" applyFont="1" applyFill="1" applyBorder="1" applyAlignment="1" applyProtection="1">
      <alignment horizontal="center" vertical="center" shrinkToFit="1"/>
      <protection/>
    </xf>
    <xf numFmtId="0" fontId="17" fillId="0" borderId="11" xfId="0" applyFont="1" applyBorder="1" applyAlignment="1" applyProtection="1">
      <alignment vertical="center" shrinkToFit="1"/>
      <protection/>
    </xf>
    <xf numFmtId="0" fontId="1" fillId="0" borderId="0" xfId="0" applyFont="1" applyBorder="1" applyAlignment="1" applyProtection="1">
      <alignment horizontal="left" vertical="center" indent="1"/>
      <protection/>
    </xf>
    <xf numFmtId="0" fontId="86" fillId="0" borderId="11" xfId="0" applyFont="1" applyBorder="1" applyAlignment="1" applyProtection="1">
      <alignment vertical="center"/>
      <protection/>
    </xf>
    <xf numFmtId="0" fontId="17" fillId="0" borderId="23"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6" fillId="0" borderId="24" xfId="0" applyFont="1" applyFill="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6" fillId="0" borderId="73" xfId="0" applyFont="1" applyFill="1" applyBorder="1" applyAlignment="1" applyProtection="1">
      <alignment horizontal="center" vertical="center" shrinkToFit="1"/>
      <protection/>
    </xf>
    <xf numFmtId="0" fontId="17" fillId="0" borderId="7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0" fontId="18" fillId="0" borderId="12" xfId="0" applyFont="1" applyFill="1" applyBorder="1" applyAlignment="1" applyProtection="1">
      <alignment horizontal="center" vertical="center" shrinkToFit="1"/>
      <protection/>
    </xf>
    <xf numFmtId="58" fontId="83" fillId="0" borderId="0" xfId="0" applyNumberFormat="1" applyFont="1" applyBorder="1" applyAlignment="1" applyProtection="1">
      <alignment vertical="center"/>
      <protection/>
    </xf>
    <xf numFmtId="0" fontId="18" fillId="0" borderId="23" xfId="0" applyFont="1" applyBorder="1" applyAlignment="1" applyProtection="1">
      <alignment horizontal="center" vertical="center" shrinkToFit="1"/>
      <protection/>
    </xf>
    <xf numFmtId="0" fontId="18" fillId="0" borderId="23" xfId="0" applyFont="1" applyFill="1" applyBorder="1" applyAlignment="1" applyProtection="1">
      <alignment vertical="center" shrinkToFit="1"/>
      <protection/>
    </xf>
    <xf numFmtId="0" fontId="24" fillId="0" borderId="23" xfId="0" applyFont="1" applyFill="1" applyBorder="1" applyAlignment="1" applyProtection="1">
      <alignment horizontal="center" vertical="center" shrinkToFit="1"/>
      <protection/>
    </xf>
    <xf numFmtId="0" fontId="1" fillId="0" borderId="0" xfId="0" applyFont="1" applyAlignment="1" applyProtection="1">
      <alignment/>
      <protection/>
    </xf>
    <xf numFmtId="0" fontId="14" fillId="0" borderId="0" xfId="0" applyFont="1" applyBorder="1" applyAlignment="1" applyProtection="1">
      <alignment/>
      <protection/>
    </xf>
    <xf numFmtId="0" fontId="11" fillId="0" borderId="0" xfId="0" applyFont="1" applyBorder="1" applyAlignment="1" applyProtection="1">
      <alignment/>
      <protection/>
    </xf>
    <xf numFmtId="0" fontId="9" fillId="0" borderId="0" xfId="0" applyFont="1" applyBorder="1" applyAlignment="1" applyProtection="1">
      <alignment/>
      <protection/>
    </xf>
    <xf numFmtId="0" fontId="33" fillId="0" borderId="0" xfId="0" applyFont="1" applyBorder="1" applyAlignment="1" applyProtection="1">
      <alignment/>
      <protection/>
    </xf>
    <xf numFmtId="0" fontId="33" fillId="0" borderId="74" xfId="0" applyFont="1" applyBorder="1" applyAlignment="1" applyProtection="1">
      <alignment/>
      <protection/>
    </xf>
    <xf numFmtId="0" fontId="3" fillId="0" borderId="0" xfId="0" applyFont="1" applyAlignment="1" applyProtection="1">
      <alignment horizontal="center"/>
      <protection/>
    </xf>
    <xf numFmtId="0" fontId="15" fillId="0" borderId="0" xfId="0" applyFont="1" applyBorder="1" applyAlignment="1" applyProtection="1">
      <alignment horizontal="left"/>
      <protection/>
    </xf>
    <xf numFmtId="0" fontId="6" fillId="0" borderId="23" xfId="0" applyFont="1" applyBorder="1" applyAlignment="1" applyProtection="1">
      <alignment horizontal="center" vertical="center" wrapText="1"/>
      <protection/>
    </xf>
    <xf numFmtId="0" fontId="6" fillId="0" borderId="15" xfId="0" applyFont="1" applyBorder="1" applyAlignment="1" applyProtection="1">
      <alignment horizontal="center" vertical="center" textRotation="255"/>
      <protection/>
    </xf>
    <xf numFmtId="0" fontId="6" fillId="0" borderId="15" xfId="0" applyFont="1" applyBorder="1" applyAlignment="1" applyProtection="1">
      <alignment horizontal="center" vertical="center" wrapText="1"/>
      <protection/>
    </xf>
    <xf numFmtId="0" fontId="18" fillId="0" borderId="75" xfId="0" applyFont="1" applyFill="1" applyBorder="1" applyAlignment="1" applyProtection="1">
      <alignment horizontal="center" vertical="center" shrinkToFit="1"/>
      <protection/>
    </xf>
    <xf numFmtId="0" fontId="18" fillId="0" borderId="76" xfId="0" applyNumberFormat="1"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0" fontId="18" fillId="0" borderId="77" xfId="0" applyFont="1" applyFill="1" applyBorder="1" applyAlignment="1" applyProtection="1">
      <alignment horizontal="center" vertical="center" shrinkToFit="1"/>
      <protection/>
    </xf>
    <xf numFmtId="0" fontId="18" fillId="0" borderId="78"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18" fillId="33" borderId="79" xfId="0" applyFont="1" applyFill="1" applyBorder="1" applyAlignment="1" applyProtection="1">
      <alignment horizontal="center" vertical="center" shrinkToFit="1"/>
      <protection locked="0"/>
    </xf>
    <xf numFmtId="0" fontId="18" fillId="33" borderId="77" xfId="0" applyFont="1" applyFill="1" applyBorder="1" applyAlignment="1" applyProtection="1">
      <alignment horizontal="center" vertical="center" shrinkToFit="1"/>
      <protection locked="0"/>
    </xf>
    <xf numFmtId="0" fontId="18" fillId="33" borderId="80" xfId="0" applyFont="1" applyFill="1" applyBorder="1" applyAlignment="1" applyProtection="1">
      <alignment horizontal="center" vertical="center" shrinkToFit="1"/>
      <protection locked="0"/>
    </xf>
    <xf numFmtId="0" fontId="18" fillId="33" borderId="75" xfId="0" applyFont="1" applyFill="1" applyBorder="1" applyAlignment="1" applyProtection="1">
      <alignment horizontal="center" vertical="center" shrinkToFit="1"/>
      <protection locked="0"/>
    </xf>
    <xf numFmtId="0" fontId="18" fillId="33" borderId="42" xfId="0" applyFont="1" applyFill="1" applyBorder="1" applyAlignment="1" applyProtection="1">
      <alignment horizontal="center" vertical="center"/>
      <protection locked="0"/>
    </xf>
    <xf numFmtId="0" fontId="19" fillId="0" borderId="0" xfId="0" applyFont="1" applyBorder="1" applyAlignment="1" applyProtection="1">
      <alignment vertical="center" textRotation="255" shrinkToFit="1"/>
      <protection/>
    </xf>
    <xf numFmtId="0" fontId="6" fillId="0" borderId="0" xfId="0" applyFont="1" applyBorder="1" applyAlignment="1" applyProtection="1">
      <alignment horizontal="center" vertical="center"/>
      <protection/>
    </xf>
    <xf numFmtId="0" fontId="18" fillId="33" borderId="12" xfId="0" applyFont="1" applyFill="1" applyBorder="1" applyAlignment="1" applyProtection="1">
      <alignment horizontal="center" vertical="center"/>
      <protection locked="0"/>
    </xf>
    <xf numFmtId="0" fontId="1" fillId="33" borderId="51" xfId="0" applyFont="1" applyFill="1" applyBorder="1" applyAlignment="1">
      <alignment horizontal="center" vertical="center" shrinkToFit="1"/>
    </xf>
    <xf numFmtId="0" fontId="1" fillId="33" borderId="39" xfId="0" applyFont="1" applyFill="1" applyBorder="1" applyAlignment="1">
      <alignment horizontal="center" vertical="center" shrinkToFit="1"/>
    </xf>
    <xf numFmtId="0" fontId="1" fillId="33" borderId="37" xfId="0" applyFont="1" applyFill="1" applyBorder="1" applyAlignment="1">
      <alignment horizontal="center" vertical="center" shrinkToFit="1"/>
    </xf>
    <xf numFmtId="0" fontId="1" fillId="33" borderId="52" xfId="0" applyFont="1" applyFill="1" applyBorder="1" applyAlignment="1">
      <alignment horizontal="center" vertical="center" shrinkToFit="1"/>
    </xf>
    <xf numFmtId="0" fontId="1" fillId="33" borderId="53" xfId="0" applyFont="1" applyFill="1" applyBorder="1" applyAlignment="1">
      <alignment horizontal="center" vertical="center" shrinkToFit="1"/>
    </xf>
    <xf numFmtId="0" fontId="1" fillId="33" borderId="54" xfId="0" applyFont="1" applyFill="1" applyBorder="1" applyAlignment="1">
      <alignment horizontal="center" vertical="center" shrinkToFit="1"/>
    </xf>
    <xf numFmtId="0" fontId="1" fillId="33" borderId="81" xfId="0" applyFont="1" applyFill="1" applyBorder="1" applyAlignment="1">
      <alignment horizontal="center" vertical="center" shrinkToFit="1"/>
    </xf>
    <xf numFmtId="0" fontId="1" fillId="33" borderId="25" xfId="0" applyFont="1" applyFill="1" applyBorder="1" applyAlignment="1">
      <alignment horizontal="center" vertical="center" shrinkToFit="1"/>
    </xf>
    <xf numFmtId="0" fontId="1" fillId="33" borderId="68" xfId="0" applyFont="1" applyFill="1" applyBorder="1" applyAlignment="1">
      <alignment horizontal="center" vertical="center" shrinkToFit="1"/>
    </xf>
    <xf numFmtId="0" fontId="4" fillId="0" borderId="13" xfId="0" applyFont="1" applyFill="1" applyBorder="1" applyAlignment="1">
      <alignment horizontal="center"/>
    </xf>
    <xf numFmtId="0" fontId="18" fillId="0" borderId="80" xfId="0" applyFont="1" applyFill="1" applyBorder="1" applyAlignment="1" applyProtection="1">
      <alignment horizontal="center" vertical="center" shrinkToFit="1"/>
      <protection/>
    </xf>
    <xf numFmtId="0" fontId="1" fillId="0" borderId="24" xfId="0" applyFont="1" applyFill="1" applyBorder="1" applyAlignment="1" applyProtection="1">
      <alignment horizontal="center" vertical="center" shrinkToFit="1"/>
      <protection/>
    </xf>
    <xf numFmtId="0" fontId="17" fillId="0" borderId="41" xfId="0" applyFont="1" applyFill="1" applyBorder="1" applyAlignment="1" applyProtection="1">
      <alignment horizontal="center" vertical="center"/>
      <protection/>
    </xf>
    <xf numFmtId="0" fontId="27" fillId="0" borderId="49" xfId="0" applyFont="1" applyBorder="1" applyAlignment="1">
      <alignment vertical="center" shrinkToFit="1"/>
    </xf>
    <xf numFmtId="0" fontId="18" fillId="33" borderId="16"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xf>
    <xf numFmtId="0" fontId="19" fillId="0" borderId="23" xfId="0" applyFont="1" applyFill="1" applyBorder="1" applyAlignment="1" applyProtection="1" quotePrefix="1">
      <alignment horizontal="center" vertical="center" shrinkToFit="1"/>
      <protection/>
    </xf>
    <xf numFmtId="0" fontId="4" fillId="0" borderId="23" xfId="0" applyFont="1" applyFill="1" applyBorder="1" applyAlignment="1" applyProtection="1">
      <alignment horizontal="center" vertical="center" wrapText="1"/>
      <protection/>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shrinkToFit="1"/>
    </xf>
    <xf numFmtId="0" fontId="1" fillId="0" borderId="82" xfId="0" applyFont="1" applyBorder="1" applyAlignment="1" applyProtection="1">
      <alignment vertical="center"/>
      <protection/>
    </xf>
    <xf numFmtId="0" fontId="18" fillId="0" borderId="49" xfId="0" applyFont="1" applyBorder="1" applyAlignment="1" applyProtection="1">
      <alignment vertical="center"/>
      <protection/>
    </xf>
    <xf numFmtId="0" fontId="31" fillId="0" borderId="49" xfId="0" applyFont="1" applyBorder="1" applyAlignment="1" applyProtection="1">
      <alignment vertical="center"/>
      <protection/>
    </xf>
    <xf numFmtId="0" fontId="1" fillId="0" borderId="43" xfId="0" applyFont="1" applyBorder="1" applyAlignment="1">
      <alignment horizontal="center" vertical="center"/>
    </xf>
    <xf numFmtId="0" fontId="1" fillId="0" borderId="43" xfId="0" applyFont="1" applyBorder="1" applyAlignment="1">
      <alignment horizontal="right" vertical="center"/>
    </xf>
    <xf numFmtId="0" fontId="1" fillId="0" borderId="43" xfId="0" applyFont="1" applyBorder="1" applyAlignment="1">
      <alignment vertical="center"/>
    </xf>
    <xf numFmtId="0" fontId="1" fillId="0" borderId="20" xfId="0" applyFont="1" applyBorder="1" applyAlignment="1">
      <alignment vertical="center"/>
    </xf>
    <xf numFmtId="0" fontId="1" fillId="0" borderId="69"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57" fontId="1" fillId="0" borderId="69" xfId="0" applyNumberFormat="1" applyFont="1" applyFill="1" applyBorder="1" applyAlignment="1">
      <alignment horizontal="center" vertical="center" shrinkToFit="1"/>
    </xf>
    <xf numFmtId="57" fontId="1" fillId="0" borderId="12" xfId="0" applyNumberFormat="1" applyFont="1" applyFill="1" applyBorder="1" applyAlignment="1">
      <alignment horizontal="center" vertical="center" shrinkToFit="1"/>
    </xf>
    <xf numFmtId="0" fontId="1" fillId="0" borderId="83" xfId="0" applyFont="1" applyFill="1" applyBorder="1" applyAlignment="1">
      <alignment horizontal="center" vertical="center" shrinkToFit="1"/>
    </xf>
    <xf numFmtId="0" fontId="1" fillId="0" borderId="84" xfId="0" applyFont="1" applyFill="1" applyBorder="1" applyAlignment="1">
      <alignment horizontal="center" vertical="center" shrinkToFit="1"/>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1" fillId="0" borderId="89" xfId="0" applyFont="1" applyFill="1" applyBorder="1" applyAlignment="1">
      <alignment horizontal="center" vertical="center" shrinkToFit="1"/>
    </xf>
    <xf numFmtId="0" fontId="1" fillId="0" borderId="90" xfId="0" applyFont="1" applyFill="1" applyBorder="1" applyAlignment="1">
      <alignment horizontal="center" vertical="center" shrinkToFit="1"/>
    </xf>
    <xf numFmtId="0" fontId="17" fillId="0" borderId="88"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91" xfId="0" applyFont="1" applyBorder="1" applyAlignment="1">
      <alignment horizontal="center" vertical="center" shrinkToFit="1"/>
    </xf>
    <xf numFmtId="0" fontId="17" fillId="0" borderId="14" xfId="0" applyFont="1" applyBorder="1" applyAlignment="1">
      <alignment horizontal="center" vertical="center" shrinkToFit="1"/>
    </xf>
    <xf numFmtId="0" fontId="1" fillId="0" borderId="6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61" xfId="0" applyFont="1" applyFill="1" applyBorder="1" applyAlignment="1">
      <alignment horizontal="center" vertical="center"/>
    </xf>
    <xf numFmtId="57" fontId="1" fillId="0" borderId="65" xfId="0" applyNumberFormat="1" applyFont="1" applyFill="1" applyBorder="1" applyAlignment="1">
      <alignment horizontal="center" vertical="center"/>
    </xf>
    <xf numFmtId="57" fontId="1" fillId="0" borderId="12" xfId="0" applyNumberFormat="1" applyFont="1" applyFill="1" applyBorder="1" applyAlignment="1">
      <alignment horizontal="center" vertical="center"/>
    </xf>
    <xf numFmtId="0" fontId="1" fillId="0" borderId="9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7" xfId="0" applyFont="1" applyFill="1" applyBorder="1" applyAlignment="1">
      <alignment horizontal="center" vertical="center" shrinkToFit="1"/>
    </xf>
    <xf numFmtId="0" fontId="1" fillId="0" borderId="92"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57" fontId="1" fillId="0" borderId="65" xfId="0" applyNumberFormat="1"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9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60" xfId="0" applyFont="1" applyFill="1" applyBorder="1" applyAlignment="1">
      <alignment horizontal="center" vertical="center"/>
    </xf>
    <xf numFmtId="0" fontId="6" fillId="0" borderId="92" xfId="0" applyFont="1" applyBorder="1" applyAlignment="1">
      <alignment horizontal="center" vertical="center" wrapText="1"/>
    </xf>
    <xf numFmtId="0" fontId="6" fillId="0" borderId="95"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2"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66"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89" xfId="0" applyFont="1" applyBorder="1" applyAlignment="1">
      <alignment horizontal="center" vertical="center" textRotation="255"/>
    </xf>
    <xf numFmtId="0" fontId="1" fillId="0" borderId="96" xfId="0" applyFont="1" applyBorder="1" applyAlignment="1">
      <alignment horizontal="center" vertical="center" textRotation="255"/>
    </xf>
    <xf numFmtId="0" fontId="1" fillId="0" borderId="72" xfId="0" applyFont="1" applyBorder="1" applyAlignment="1">
      <alignment horizontal="center" vertical="center"/>
    </xf>
    <xf numFmtId="0" fontId="1" fillId="0" borderId="23" xfId="0" applyFont="1" applyBorder="1" applyAlignment="1">
      <alignment horizontal="center" vertical="center"/>
    </xf>
    <xf numFmtId="0" fontId="1" fillId="0" borderId="70"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20" fillId="0" borderId="70" xfId="0" applyFont="1" applyFill="1" applyBorder="1" applyAlignment="1">
      <alignment horizontal="center" vertical="center" shrinkToFit="1"/>
    </xf>
    <xf numFmtId="0" fontId="20" fillId="0" borderId="97" xfId="0" applyFont="1" applyFill="1" applyBorder="1" applyAlignment="1">
      <alignment horizontal="center" vertical="center" shrinkToFit="1"/>
    </xf>
    <xf numFmtId="0" fontId="20" fillId="0" borderId="99"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00"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51" xfId="0" applyFont="1" applyBorder="1" applyAlignment="1">
      <alignment horizontal="center" vertical="center"/>
    </xf>
    <xf numFmtId="0" fontId="1" fillId="0" borderId="39" xfId="0" applyFont="1" applyBorder="1" applyAlignment="1">
      <alignment horizontal="center" vertical="center"/>
    </xf>
    <xf numFmtId="0" fontId="19" fillId="0" borderId="36" xfId="0" applyFont="1" applyFill="1" applyBorder="1" applyAlignment="1">
      <alignment horizontal="center" vertical="center"/>
    </xf>
    <xf numFmtId="0" fontId="19" fillId="0" borderId="101"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101" xfId="0" applyFont="1" applyFill="1" applyBorder="1" applyAlignment="1">
      <alignment horizontal="center" vertical="center"/>
    </xf>
    <xf numFmtId="0" fontId="18" fillId="0" borderId="102" xfId="0" applyFont="1" applyFill="1" applyBorder="1" applyAlignment="1">
      <alignment horizontal="center" vertical="center"/>
    </xf>
    <xf numFmtId="0" fontId="17" fillId="0" borderId="36" xfId="0" applyFont="1" applyFill="1" applyBorder="1" applyAlignment="1" quotePrefix="1">
      <alignment horizontal="center" vertical="center" shrinkToFit="1"/>
    </xf>
    <xf numFmtId="0" fontId="17" fillId="0" borderId="101" xfId="0" applyFont="1" applyFill="1" applyBorder="1" applyAlignment="1">
      <alignment horizontal="center" vertical="center" shrinkToFit="1"/>
    </xf>
    <xf numFmtId="0" fontId="17" fillId="0" borderId="103" xfId="0" applyFont="1" applyFill="1" applyBorder="1" applyAlignment="1">
      <alignment horizontal="center" vertical="center" shrinkToFit="1"/>
    </xf>
    <xf numFmtId="0" fontId="16" fillId="0" borderId="49"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8" fillId="0" borderId="10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105" xfId="0" applyFont="1" applyFill="1" applyBorder="1" applyAlignment="1">
      <alignment horizontal="center" vertical="center"/>
    </xf>
    <xf numFmtId="0" fontId="19" fillId="0" borderId="104"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 fillId="0" borderId="81"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57" fontId="1" fillId="0" borderId="25" xfId="0" applyNumberFormat="1"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33" borderId="65"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67" xfId="0" applyFont="1" applyFill="1" applyBorder="1" applyAlignment="1">
      <alignment horizontal="center" vertical="center" shrinkToFit="1"/>
    </xf>
    <xf numFmtId="0" fontId="1" fillId="33" borderId="66" xfId="0" applyFont="1" applyFill="1" applyBorder="1" applyAlignment="1">
      <alignment horizontal="center" vertical="center" shrinkToFit="1"/>
    </xf>
    <xf numFmtId="0" fontId="1" fillId="33" borderId="92" xfId="0" applyFont="1" applyFill="1" applyBorder="1" applyAlignment="1">
      <alignment horizontal="center" vertical="center" shrinkToFit="1"/>
    </xf>
    <xf numFmtId="0" fontId="1" fillId="33" borderId="61" xfId="0" applyFont="1" applyFill="1" applyBorder="1" applyAlignment="1">
      <alignment horizontal="center" vertical="center" shrinkToFit="1"/>
    </xf>
    <xf numFmtId="0" fontId="1" fillId="33" borderId="57" xfId="0" applyFont="1" applyFill="1" applyBorder="1" applyAlignment="1">
      <alignment horizontal="center" vertical="center" shrinkToFit="1"/>
    </xf>
    <xf numFmtId="0" fontId="1" fillId="33" borderId="23" xfId="0" applyFont="1" applyFill="1" applyBorder="1" applyAlignment="1" applyProtection="1">
      <alignment horizontal="center" vertical="center" shrinkToFit="1"/>
      <protection locked="0"/>
    </xf>
    <xf numFmtId="57" fontId="1" fillId="33" borderId="65" xfId="0" applyNumberFormat="1" applyFont="1" applyFill="1" applyBorder="1" applyAlignment="1">
      <alignment horizontal="center" vertical="center" shrinkToFit="1"/>
    </xf>
    <xf numFmtId="57" fontId="1" fillId="33" borderId="12" xfId="0" applyNumberFormat="1" applyFont="1" applyFill="1" applyBorder="1" applyAlignment="1">
      <alignment horizontal="center" vertical="center" shrinkToFit="1"/>
    </xf>
    <xf numFmtId="0" fontId="29" fillId="0" borderId="35" xfId="0" applyNumberFormat="1" applyFont="1" applyFill="1" applyBorder="1" applyAlignment="1">
      <alignment horizontal="center" vertical="center"/>
    </xf>
    <xf numFmtId="0" fontId="1" fillId="33" borderId="93" xfId="0" applyFont="1" applyFill="1" applyBorder="1" applyAlignment="1">
      <alignment horizontal="center" vertical="center" shrinkToFit="1"/>
    </xf>
    <xf numFmtId="0" fontId="1" fillId="33" borderId="84" xfId="0" applyFont="1" applyFill="1" applyBorder="1" applyAlignment="1">
      <alignment horizontal="center" vertical="center" shrinkToFit="1"/>
    </xf>
    <xf numFmtId="0" fontId="1" fillId="33" borderId="62" xfId="0" applyFont="1" applyFill="1" applyBorder="1" applyAlignment="1">
      <alignment horizontal="center" vertical="center" shrinkToFit="1"/>
    </xf>
    <xf numFmtId="0" fontId="1" fillId="33" borderId="69" xfId="0" applyFont="1" applyFill="1" applyBorder="1" applyAlignment="1">
      <alignment horizontal="center" vertical="center" shrinkToFit="1"/>
    </xf>
    <xf numFmtId="0" fontId="1" fillId="33" borderId="69"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66" xfId="0" applyFont="1" applyFill="1" applyBorder="1" applyAlignment="1">
      <alignment horizontal="center" vertical="center"/>
    </xf>
    <xf numFmtId="57" fontId="1" fillId="33" borderId="69" xfId="0" applyNumberFormat="1" applyFont="1" applyFill="1" applyBorder="1" applyAlignment="1">
      <alignment horizontal="center" vertical="center" shrinkToFit="1"/>
    </xf>
    <xf numFmtId="0" fontId="1" fillId="33" borderId="83" xfId="0" applyFont="1" applyFill="1" applyBorder="1" applyAlignment="1">
      <alignment horizontal="center" vertical="center" shrinkToFit="1"/>
    </xf>
    <xf numFmtId="0" fontId="1" fillId="33" borderId="62" xfId="0" applyFont="1" applyFill="1" applyBorder="1" applyAlignment="1">
      <alignment horizontal="center" vertical="center"/>
    </xf>
    <xf numFmtId="0" fontId="1" fillId="33" borderId="61" xfId="0" applyFont="1" applyFill="1" applyBorder="1" applyAlignment="1">
      <alignment horizontal="center" vertical="center"/>
    </xf>
    <xf numFmtId="0" fontId="1" fillId="33" borderId="65" xfId="0" applyFont="1" applyFill="1" applyBorder="1" applyAlignment="1">
      <alignment horizontal="center" vertical="center"/>
    </xf>
    <xf numFmtId="0" fontId="1" fillId="33" borderId="67" xfId="0" applyFont="1" applyFill="1" applyBorder="1" applyAlignment="1">
      <alignment horizontal="center" vertical="center"/>
    </xf>
    <xf numFmtId="57" fontId="1" fillId="33" borderId="69" xfId="0" applyNumberFormat="1" applyFont="1" applyFill="1" applyBorder="1" applyAlignment="1">
      <alignment horizontal="center" vertical="center"/>
    </xf>
    <xf numFmtId="57" fontId="1" fillId="33" borderId="12" xfId="0" applyNumberFormat="1" applyFont="1" applyFill="1" applyBorder="1" applyAlignment="1">
      <alignment horizontal="center" vertical="center"/>
    </xf>
    <xf numFmtId="0" fontId="1" fillId="33" borderId="83" xfId="0" applyFont="1" applyFill="1" applyBorder="1" applyAlignment="1">
      <alignment horizontal="center" vertical="center"/>
    </xf>
    <xf numFmtId="0" fontId="1" fillId="33" borderId="84" xfId="0" applyFont="1" applyFill="1" applyBorder="1" applyAlignment="1">
      <alignment horizontal="center" vertical="center"/>
    </xf>
    <xf numFmtId="0" fontId="1" fillId="33" borderId="92"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106" xfId="0" applyFont="1" applyFill="1" applyBorder="1" applyAlignment="1">
      <alignment horizontal="center" vertical="center"/>
    </xf>
    <xf numFmtId="0" fontId="1" fillId="33" borderId="93"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40" xfId="0" applyFont="1" applyFill="1" applyBorder="1" applyAlignment="1" applyProtection="1">
      <alignment horizontal="center" vertical="center" shrinkToFit="1"/>
      <protection locked="0"/>
    </xf>
    <xf numFmtId="0" fontId="1" fillId="33" borderId="65" xfId="0" applyFont="1" applyFill="1" applyBorder="1" applyAlignment="1" applyProtection="1">
      <alignment horizontal="center" vertical="center" shrinkToFit="1"/>
      <protection locked="0"/>
    </xf>
    <xf numFmtId="57" fontId="1" fillId="33" borderId="56" xfId="0" applyNumberFormat="1" applyFont="1" applyFill="1" applyBorder="1" applyAlignment="1">
      <alignment horizontal="center" vertical="center"/>
    </xf>
    <xf numFmtId="0" fontId="29" fillId="0" borderId="107" xfId="0" applyNumberFormat="1" applyFont="1" applyFill="1" applyBorder="1" applyAlignment="1">
      <alignment horizontal="center" vertical="center"/>
    </xf>
    <xf numFmtId="0" fontId="1" fillId="33" borderId="108" xfId="0" applyFont="1" applyFill="1" applyBorder="1" applyAlignment="1">
      <alignment horizontal="center" vertical="center"/>
    </xf>
    <xf numFmtId="0" fontId="8" fillId="33" borderId="25" xfId="0" applyFont="1" applyFill="1" applyBorder="1" applyAlignment="1">
      <alignment horizontal="center" vertical="center" shrinkToFit="1"/>
    </xf>
    <xf numFmtId="0" fontId="8" fillId="33" borderId="68" xfId="0" applyFont="1" applyFill="1" applyBorder="1" applyAlignment="1">
      <alignment horizontal="center" vertical="center" shrinkToFit="1"/>
    </xf>
    <xf numFmtId="0" fontId="1" fillId="34" borderId="69" xfId="0" applyFont="1" applyFill="1" applyBorder="1" applyAlignment="1">
      <alignment horizontal="center" vertical="center"/>
    </xf>
    <xf numFmtId="0" fontId="1" fillId="34" borderId="12" xfId="0" applyFont="1" applyFill="1" applyBorder="1" applyAlignment="1">
      <alignment horizontal="center" vertical="center"/>
    </xf>
    <xf numFmtId="0" fontId="8" fillId="34" borderId="0" xfId="0" applyFont="1" applyFill="1" applyBorder="1" applyAlignment="1" quotePrefix="1">
      <alignment horizontal="left" vertical="center" shrinkToFit="1"/>
    </xf>
    <xf numFmtId="0" fontId="8" fillId="34" borderId="0" xfId="0" applyFont="1" applyFill="1" applyBorder="1" applyAlignment="1">
      <alignment horizontal="left" vertical="center" shrinkToFit="1"/>
    </xf>
    <xf numFmtId="0" fontId="6" fillId="0" borderId="109" xfId="0" applyFont="1" applyBorder="1" applyAlignment="1">
      <alignment horizontal="center" vertical="center" wrapText="1"/>
    </xf>
    <xf numFmtId="0" fontId="1" fillId="0" borderId="53" xfId="0" applyFont="1" applyBorder="1" applyAlignment="1">
      <alignment horizontal="center" vertical="center" textRotation="255"/>
    </xf>
    <xf numFmtId="0" fontId="1" fillId="0" borderId="54" xfId="0" applyFont="1" applyBorder="1" applyAlignment="1">
      <alignment horizontal="center" vertical="center" textRotation="255"/>
    </xf>
    <xf numFmtId="0" fontId="19" fillId="0" borderId="32"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8" fillId="33" borderId="81" xfId="0" applyFont="1" applyFill="1" applyBorder="1" applyAlignment="1">
      <alignment horizontal="center" vertical="center" shrinkToFit="1"/>
    </xf>
    <xf numFmtId="0" fontId="18" fillId="0" borderId="11" xfId="0" applyFont="1" applyBorder="1" applyAlignment="1">
      <alignment horizontal="center" vertical="center"/>
    </xf>
    <xf numFmtId="38" fontId="21" fillId="0" borderId="11" xfId="48" applyFont="1" applyBorder="1" applyAlignment="1">
      <alignment horizontal="center" vertical="center" shrinkToFit="1"/>
    </xf>
    <xf numFmtId="0" fontId="19" fillId="0" borderId="23" xfId="0" applyFont="1" applyBorder="1" applyAlignment="1">
      <alignment horizontal="center" vertical="center" textRotation="255" shrinkToFit="1"/>
    </xf>
    <xf numFmtId="0" fontId="1" fillId="0" borderId="70" xfId="0" applyFont="1" applyBorder="1" applyAlignment="1">
      <alignment horizontal="center" vertical="center" textRotation="255" shrinkToFit="1"/>
    </xf>
    <xf numFmtId="0" fontId="1" fillId="0" borderId="97" xfId="0" applyFont="1" applyBorder="1" applyAlignment="1">
      <alignment horizontal="center" vertical="center" textRotation="255" shrinkToFit="1"/>
    </xf>
    <xf numFmtId="0" fontId="1" fillId="0" borderId="42"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33" borderId="94" xfId="0" applyFont="1" applyFill="1" applyBorder="1" applyAlignment="1">
      <alignment horizontal="center" vertical="center" shrinkToFit="1"/>
    </xf>
    <xf numFmtId="0" fontId="1" fillId="33" borderId="45" xfId="0" applyFont="1" applyFill="1" applyBorder="1" applyAlignment="1">
      <alignment horizontal="center" vertical="center" shrinkToFit="1"/>
    </xf>
    <xf numFmtId="0" fontId="1" fillId="33" borderId="46" xfId="0" applyFont="1" applyFill="1" applyBorder="1" applyAlignment="1">
      <alignment horizontal="center" vertical="center" shrinkToFit="1"/>
    </xf>
    <xf numFmtId="0" fontId="17" fillId="0" borderId="23" xfId="0" applyFont="1" applyBorder="1" applyAlignment="1">
      <alignment horizontal="center" vertical="center" shrinkToFit="1"/>
    </xf>
    <xf numFmtId="0" fontId="17" fillId="0" borderId="32" xfId="0" applyFont="1" applyBorder="1" applyAlignment="1">
      <alignment horizontal="center" vertical="center" shrinkToFit="1"/>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22" fillId="0" borderId="20" xfId="0" applyFont="1" applyBorder="1" applyAlignment="1">
      <alignment horizontal="center" vertical="center"/>
    </xf>
    <xf numFmtId="0" fontId="18" fillId="0" borderId="29" xfId="0" applyFont="1" applyFill="1" applyBorder="1" applyAlignment="1">
      <alignment horizontal="center" vertical="center" shrinkToFit="1"/>
    </xf>
    <xf numFmtId="0" fontId="1" fillId="0" borderId="43" xfId="0" applyFont="1" applyBorder="1" applyAlignment="1">
      <alignment horizontal="center" vertical="center"/>
    </xf>
    <xf numFmtId="38" fontId="18" fillId="0" borderId="43" xfId="48" applyFont="1" applyBorder="1" applyAlignment="1">
      <alignment horizontal="right" vertical="center" shrinkToFit="1"/>
    </xf>
    <xf numFmtId="38" fontId="18" fillId="0" borderId="43" xfId="48" applyFont="1" applyBorder="1" applyAlignment="1">
      <alignment horizontal="center" vertical="center" shrinkToFit="1"/>
    </xf>
    <xf numFmtId="38" fontId="18" fillId="0" borderId="11" xfId="48" applyFont="1" applyBorder="1" applyAlignment="1">
      <alignment horizontal="center" vertical="center" shrinkToFi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18" fillId="0" borderId="23" xfId="0" applyFont="1" applyFill="1" applyBorder="1" applyAlignment="1">
      <alignment horizontal="center" vertical="center" shrinkToFit="1"/>
    </xf>
    <xf numFmtId="0" fontId="1" fillId="0" borderId="10" xfId="0" applyFont="1" applyBorder="1" applyAlignment="1">
      <alignment horizontal="center" vertical="center"/>
    </xf>
    <xf numFmtId="38" fontId="18" fillId="0" borderId="10" xfId="48" applyFont="1" applyBorder="1" applyAlignment="1">
      <alignment horizontal="right" vertical="center" shrinkToFit="1"/>
    </xf>
    <xf numFmtId="0" fontId="17" fillId="0" borderId="51" xfId="0" applyFont="1" applyBorder="1" applyAlignment="1">
      <alignment horizontal="center" vertical="center"/>
    </xf>
    <xf numFmtId="0" fontId="17" fillId="0" borderId="39" xfId="0" applyFont="1" applyBorder="1" applyAlignment="1">
      <alignment horizontal="center" vertical="center"/>
    </xf>
    <xf numFmtId="0" fontId="19" fillId="33" borderId="36" xfId="0" applyFont="1" applyFill="1" applyBorder="1" applyAlignment="1">
      <alignment horizontal="center" vertical="center"/>
    </xf>
    <xf numFmtId="0" fontId="19" fillId="33" borderId="101" xfId="0" applyFont="1" applyFill="1" applyBorder="1" applyAlignment="1">
      <alignment horizontal="center" vertical="center"/>
    </xf>
    <xf numFmtId="0" fontId="18" fillId="0" borderId="36"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0" fontId="17" fillId="33" borderId="36" xfId="0" applyFont="1" applyFill="1" applyBorder="1" applyAlignment="1" quotePrefix="1">
      <alignment horizontal="center" vertical="center" shrinkToFit="1"/>
    </xf>
    <xf numFmtId="0" fontId="17" fillId="33" borderId="101" xfId="0" applyFont="1" applyFill="1" applyBorder="1" applyAlignment="1">
      <alignment horizontal="center" vertical="center" shrinkToFit="1"/>
    </xf>
    <xf numFmtId="0" fontId="17" fillId="33" borderId="103" xfId="0" applyFont="1" applyFill="1" applyBorder="1" applyAlignment="1">
      <alignment horizontal="center" vertical="center" shrinkToFit="1"/>
    </xf>
    <xf numFmtId="0" fontId="20" fillId="0" borderId="69" xfId="0" applyFont="1" applyBorder="1" applyAlignment="1">
      <alignment horizontal="center" vertical="center" textRotation="255"/>
    </xf>
    <xf numFmtId="0" fontId="20" fillId="0" borderId="65" xfId="0" applyFont="1" applyBorder="1" applyAlignment="1">
      <alignment horizontal="center" vertical="center" textRotation="255"/>
    </xf>
    <xf numFmtId="0" fontId="20" fillId="0" borderId="12" xfId="0" applyFont="1" applyBorder="1" applyAlignment="1">
      <alignment horizontal="center" vertical="center" textRotation="255"/>
    </xf>
    <xf numFmtId="0" fontId="18" fillId="33" borderId="23" xfId="0" applyFont="1" applyFill="1" applyBorder="1" applyAlignment="1">
      <alignment horizontal="center" vertical="center" shrinkToFit="1"/>
    </xf>
    <xf numFmtId="0" fontId="27" fillId="0" borderId="49" xfId="0" applyFont="1" applyBorder="1" applyAlignment="1">
      <alignment horizontal="center" vertical="center" shrinkToFi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72" xfId="0" applyFont="1" applyBorder="1" applyAlignment="1">
      <alignment horizontal="center" vertical="center"/>
    </xf>
    <xf numFmtId="0" fontId="17" fillId="0" borderId="23" xfId="0" applyFont="1" applyBorder="1" applyAlignment="1">
      <alignment horizontal="center" vertical="center"/>
    </xf>
    <xf numFmtId="0" fontId="1" fillId="0" borderId="70"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20" fillId="33" borderId="70" xfId="0" applyFont="1" applyFill="1" applyBorder="1" applyAlignment="1">
      <alignment horizontal="center" vertical="center" shrinkToFit="1"/>
    </xf>
    <xf numFmtId="0" fontId="20" fillId="33" borderId="97" xfId="0" applyFont="1" applyFill="1" applyBorder="1" applyAlignment="1">
      <alignment horizontal="center" vertical="center" shrinkToFit="1"/>
    </xf>
    <xf numFmtId="0" fontId="20" fillId="33" borderId="99"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20" fillId="33" borderId="11" xfId="0" applyFont="1" applyFill="1" applyBorder="1" applyAlignment="1">
      <alignment horizontal="center" vertical="center" shrinkToFit="1"/>
    </xf>
    <xf numFmtId="0" fontId="20" fillId="33" borderId="100" xfId="0" applyFont="1" applyFill="1" applyBorder="1" applyAlignment="1">
      <alignment horizontal="center" vertical="center" shrinkToFit="1"/>
    </xf>
    <xf numFmtId="0" fontId="1" fillId="33" borderId="42"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8" fillId="0" borderId="104" xfId="0" applyFont="1" applyBorder="1" applyAlignment="1">
      <alignment horizontal="center" vertical="center"/>
    </xf>
    <xf numFmtId="0" fontId="18" fillId="0" borderId="45" xfId="0" applyFont="1" applyBorder="1" applyAlignment="1">
      <alignment horizontal="center" vertical="center"/>
    </xf>
    <xf numFmtId="0" fontId="18" fillId="33" borderId="45" xfId="0" applyFont="1" applyFill="1" applyBorder="1" applyAlignment="1">
      <alignment horizontal="center" vertical="center"/>
    </xf>
    <xf numFmtId="0" fontId="18" fillId="0" borderId="105" xfId="0" applyFont="1" applyBorder="1" applyAlignment="1">
      <alignment horizontal="center" vertical="center"/>
    </xf>
    <xf numFmtId="0" fontId="19" fillId="33" borderId="104" xfId="0" applyFont="1" applyFill="1" applyBorder="1" applyAlignment="1">
      <alignment horizontal="center" vertical="center" shrinkToFit="1"/>
    </xf>
    <xf numFmtId="0" fontId="19" fillId="33" borderId="45" xfId="0" applyFont="1" applyFill="1" applyBorder="1" applyAlignment="1">
      <alignment horizontal="center" vertical="center" shrinkToFit="1"/>
    </xf>
    <xf numFmtId="0" fontId="19" fillId="33" borderId="46" xfId="0" applyFont="1" applyFill="1" applyBorder="1" applyAlignment="1">
      <alignment horizontal="center" vertical="center" shrinkToFit="1"/>
    </xf>
    <xf numFmtId="38" fontId="18" fillId="0" borderId="10" xfId="48" applyFont="1" applyBorder="1" applyAlignment="1">
      <alignment horizontal="center" vertical="center" shrinkToFit="1"/>
    </xf>
    <xf numFmtId="0" fontId="3" fillId="33" borderId="104" xfId="0" applyFont="1" applyFill="1" applyBorder="1" applyAlignment="1" applyProtection="1">
      <alignment horizontal="center" vertical="center" shrinkToFit="1"/>
      <protection locked="0"/>
    </xf>
    <xf numFmtId="0" fontId="3" fillId="33" borderId="110"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xf>
    <xf numFmtId="0" fontId="3" fillId="0" borderId="111"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3" fillId="0" borderId="112" xfId="0" applyFont="1" applyFill="1" applyBorder="1" applyAlignment="1" applyProtection="1">
      <alignment horizontal="center" vertical="center" shrinkToFit="1"/>
      <protection/>
    </xf>
    <xf numFmtId="0" fontId="31" fillId="0" borderId="104" xfId="0" applyFont="1" applyBorder="1" applyAlignment="1" applyProtection="1">
      <alignment horizontal="center" vertical="center"/>
      <protection/>
    </xf>
    <xf numFmtId="0" fontId="31" fillId="0" borderId="45" xfId="0" applyFont="1" applyBorder="1" applyAlignment="1" applyProtection="1">
      <alignment horizontal="center" vertical="center"/>
      <protection/>
    </xf>
    <xf numFmtId="0" fontId="31" fillId="0" borderId="105" xfId="0" applyFont="1" applyBorder="1" applyAlignment="1" applyProtection="1">
      <alignment horizontal="center" vertical="center"/>
      <protection/>
    </xf>
    <xf numFmtId="0" fontId="31" fillId="0" borderId="32" xfId="0" applyFont="1" applyBorder="1" applyAlignment="1" applyProtection="1">
      <alignment horizontal="center" vertical="center"/>
      <protection/>
    </xf>
    <xf numFmtId="0" fontId="31" fillId="0" borderId="10" xfId="0" applyFont="1" applyBorder="1" applyAlignment="1" applyProtection="1">
      <alignment horizontal="center" vertical="center"/>
      <protection/>
    </xf>
    <xf numFmtId="0" fontId="31" fillId="0" borderId="15"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31" fillId="0" borderId="43"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0" fontId="27" fillId="0" borderId="49" xfId="0" applyFont="1" applyBorder="1" applyAlignment="1" applyProtection="1">
      <alignment horizontal="center" vertical="center" shrinkToFit="1"/>
      <protection/>
    </xf>
    <xf numFmtId="0" fontId="17" fillId="0" borderId="88" xfId="0" applyFont="1" applyBorder="1" applyAlignment="1" applyProtection="1">
      <alignment horizontal="center" vertical="center" shrinkToFit="1"/>
      <protection/>
    </xf>
    <xf numFmtId="0" fontId="17" fillId="0" borderId="49" xfId="0" applyFont="1" applyBorder="1" applyAlignment="1" applyProtection="1">
      <alignment horizontal="center" vertical="center" shrinkToFit="1"/>
      <protection/>
    </xf>
    <xf numFmtId="0" fontId="17" fillId="0" borderId="50" xfId="0" applyFont="1" applyBorder="1" applyAlignment="1" applyProtection="1">
      <alignment horizontal="center" vertical="center" shrinkToFit="1"/>
      <protection/>
    </xf>
    <xf numFmtId="0" fontId="17" fillId="0" borderId="91" xfId="0" applyFont="1" applyBorder="1" applyAlignment="1" applyProtection="1">
      <alignment horizontal="center" vertical="center" shrinkToFit="1"/>
      <protection/>
    </xf>
    <xf numFmtId="0" fontId="17" fillId="0" borderId="14" xfId="0" applyFont="1" applyBorder="1" applyAlignment="1" applyProtection="1">
      <alignment horizontal="center" vertical="center" shrinkToFit="1"/>
      <protection/>
    </xf>
    <xf numFmtId="0" fontId="18" fillId="33" borderId="69" xfId="0" applyFont="1" applyFill="1" applyBorder="1" applyAlignment="1" applyProtection="1">
      <alignment horizontal="center" vertical="center" shrinkToFit="1"/>
      <protection locked="0"/>
    </xf>
    <xf numFmtId="0" fontId="18" fillId="33" borderId="12" xfId="0" applyFont="1" applyFill="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xf>
    <xf numFmtId="0" fontId="17" fillId="0" borderId="32" xfId="0" applyFont="1" applyBorder="1" applyAlignment="1" applyProtection="1">
      <alignment horizontal="center" vertical="center" shrinkToFit="1"/>
      <protection/>
    </xf>
    <xf numFmtId="0" fontId="18" fillId="33" borderId="23" xfId="0" applyFont="1" applyFill="1" applyBorder="1" applyAlignment="1" applyProtection="1">
      <alignment horizontal="center" vertical="center" shrinkToFit="1"/>
      <protection locked="0"/>
    </xf>
    <xf numFmtId="0" fontId="18" fillId="33" borderId="16" xfId="0" applyFont="1" applyFill="1" applyBorder="1" applyAlignment="1" applyProtection="1">
      <alignment horizontal="center" vertical="center" shrinkToFit="1"/>
      <protection locked="0"/>
    </xf>
    <xf numFmtId="0" fontId="18" fillId="33" borderId="15" xfId="0" applyFont="1" applyFill="1" applyBorder="1" applyAlignment="1" applyProtection="1">
      <alignment horizontal="center" vertical="center" shrinkToFit="1"/>
      <protection locked="0"/>
    </xf>
    <xf numFmtId="0" fontId="19" fillId="0" borderId="36" xfId="0" applyFont="1" applyFill="1" applyBorder="1" applyAlignment="1" applyProtection="1" quotePrefix="1">
      <alignment horizontal="center" vertical="center" shrinkToFit="1"/>
      <protection/>
    </xf>
    <xf numFmtId="0" fontId="19" fillId="0" borderId="101" xfId="0" applyFont="1" applyFill="1" applyBorder="1" applyAlignment="1" applyProtection="1">
      <alignment horizontal="center" vertical="center" shrinkToFit="1"/>
      <protection/>
    </xf>
    <xf numFmtId="0" fontId="19" fillId="0" borderId="103" xfId="0" applyFont="1" applyFill="1" applyBorder="1" applyAlignment="1" applyProtection="1">
      <alignment horizontal="center" vertical="center" shrinkToFit="1"/>
      <protection/>
    </xf>
    <xf numFmtId="0" fontId="20" fillId="0" borderId="85" xfId="0" applyFont="1" applyBorder="1" applyAlignment="1" applyProtection="1">
      <alignment horizontal="center" vertical="center"/>
      <protection/>
    </xf>
    <xf numFmtId="0" fontId="20" fillId="0" borderId="86" xfId="0" applyFont="1" applyBorder="1" applyAlignment="1" applyProtection="1">
      <alignment horizontal="center" vertical="center"/>
      <protection/>
    </xf>
    <xf numFmtId="0" fontId="20" fillId="0" borderId="87" xfId="0" applyFont="1" applyBorder="1" applyAlignment="1" applyProtection="1">
      <alignment horizontal="center" vertical="center"/>
      <protection/>
    </xf>
    <xf numFmtId="0" fontId="20" fillId="0" borderId="88"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20" fillId="0" borderId="50" xfId="0" applyFont="1" applyBorder="1" applyAlignment="1" applyProtection="1">
      <alignment horizontal="center" vertical="center"/>
      <protection/>
    </xf>
    <xf numFmtId="0" fontId="1" fillId="0" borderId="89" xfId="0" applyFont="1" applyFill="1" applyBorder="1" applyAlignment="1" applyProtection="1">
      <alignment horizontal="center" vertical="center" shrinkToFit="1"/>
      <protection/>
    </xf>
    <xf numFmtId="0" fontId="1" fillId="0" borderId="90" xfId="0" applyFont="1" applyFill="1" applyBorder="1" applyAlignment="1" applyProtection="1">
      <alignment horizontal="center" vertical="center" shrinkToFit="1"/>
      <protection/>
    </xf>
    <xf numFmtId="0" fontId="18" fillId="33" borderId="35" xfId="0" applyFont="1" applyFill="1" applyBorder="1" applyAlignment="1" applyProtection="1">
      <alignment horizontal="center" vertical="center" shrinkToFit="1"/>
      <protection locked="0"/>
    </xf>
    <xf numFmtId="0" fontId="19" fillId="0" borderId="32" xfId="0" applyFont="1" applyBorder="1" applyAlignment="1" applyProtection="1">
      <alignment horizontal="center" vertical="center" textRotation="255" shrinkToFit="1"/>
      <protection/>
    </xf>
    <xf numFmtId="0" fontId="19" fillId="0" borderId="10" xfId="0" applyFont="1" applyBorder="1" applyAlignment="1" applyProtection="1">
      <alignment horizontal="center" vertical="center" textRotation="255" shrinkToFit="1"/>
      <protection/>
    </xf>
    <xf numFmtId="0" fontId="8" fillId="0" borderId="14" xfId="0" applyFont="1" applyFill="1" applyBorder="1" applyAlignment="1" applyProtection="1">
      <alignment horizontal="center" vertical="center" shrinkToFit="1"/>
      <protection/>
    </xf>
    <xf numFmtId="0" fontId="18" fillId="33" borderId="72" xfId="0" applyFont="1" applyFill="1" applyBorder="1" applyAlignment="1" applyProtection="1">
      <alignment horizontal="center" vertical="center" shrinkToFit="1"/>
      <protection locked="0"/>
    </xf>
    <xf numFmtId="0" fontId="18" fillId="33" borderId="45" xfId="0" applyFont="1" applyFill="1" applyBorder="1" applyAlignment="1" applyProtection="1">
      <alignment horizontal="center" vertical="center"/>
      <protection locked="0"/>
    </xf>
    <xf numFmtId="0" fontId="18" fillId="0" borderId="45" xfId="0" applyFont="1" applyBorder="1" applyAlignment="1" applyProtection="1">
      <alignment horizontal="left" vertical="center"/>
      <protection/>
    </xf>
    <xf numFmtId="0" fontId="18" fillId="0" borderId="105" xfId="0" applyFont="1" applyBorder="1" applyAlignment="1" applyProtection="1">
      <alignment horizontal="left" vertical="center"/>
      <protection/>
    </xf>
    <xf numFmtId="0" fontId="18" fillId="0" borderId="104" xfId="0" applyFont="1" applyBorder="1" applyAlignment="1" applyProtection="1">
      <alignment horizontal="center" vertical="center"/>
      <protection/>
    </xf>
    <xf numFmtId="0" fontId="18" fillId="0" borderId="45" xfId="0" applyFont="1" applyBorder="1" applyAlignment="1" applyProtection="1">
      <alignment horizontal="center" vertical="center"/>
      <protection/>
    </xf>
    <xf numFmtId="0" fontId="18" fillId="0" borderId="105" xfId="0" applyFont="1" applyBorder="1" applyAlignment="1" applyProtection="1">
      <alignment horizontal="center" vertical="center"/>
      <protection/>
    </xf>
    <xf numFmtId="0" fontId="19" fillId="33" borderId="104" xfId="0" applyFont="1" applyFill="1" applyBorder="1" applyAlignment="1" applyProtection="1">
      <alignment horizontal="center" vertical="center" shrinkToFit="1"/>
      <protection locked="0"/>
    </xf>
    <xf numFmtId="0" fontId="19" fillId="33" borderId="45" xfId="0" applyFont="1" applyFill="1" applyBorder="1" applyAlignment="1" applyProtection="1">
      <alignment horizontal="center" vertical="center" shrinkToFit="1"/>
      <protection locked="0"/>
    </xf>
    <xf numFmtId="0" fontId="19" fillId="33" borderId="46" xfId="0" applyFont="1" applyFill="1" applyBorder="1" applyAlignment="1" applyProtection="1">
      <alignment horizontal="center" vertical="center" shrinkToFit="1"/>
      <protection locked="0"/>
    </xf>
    <xf numFmtId="0" fontId="19" fillId="33" borderId="36" xfId="0" applyFont="1" applyFill="1" applyBorder="1" applyAlignment="1" applyProtection="1">
      <alignment horizontal="center" vertical="center"/>
      <protection locked="0"/>
    </xf>
    <xf numFmtId="0" fontId="19" fillId="33" borderId="101" xfId="0" applyFont="1" applyFill="1" applyBorder="1" applyAlignment="1" applyProtection="1">
      <alignment horizontal="center" vertical="center"/>
      <protection locked="0"/>
    </xf>
    <xf numFmtId="0" fontId="18" fillId="0" borderId="36" xfId="0" applyFont="1" applyBorder="1" applyAlignment="1" applyProtection="1">
      <alignment horizontal="center" vertical="center"/>
      <protection/>
    </xf>
    <xf numFmtId="0" fontId="18" fillId="0" borderId="101" xfId="0" applyFont="1" applyBorder="1" applyAlignment="1" applyProtection="1">
      <alignment horizontal="center" vertical="center"/>
      <protection/>
    </xf>
    <xf numFmtId="0" fontId="18" fillId="0" borderId="102" xfId="0" applyFont="1" applyBorder="1" applyAlignment="1" applyProtection="1">
      <alignment horizontal="center" vertical="center"/>
      <protection/>
    </xf>
    <xf numFmtId="0" fontId="19" fillId="33" borderId="36" xfId="0" applyFont="1" applyFill="1" applyBorder="1" applyAlignment="1" applyProtection="1">
      <alignment horizontal="center" vertical="center" shrinkToFit="1"/>
      <protection locked="0"/>
    </xf>
    <xf numFmtId="0" fontId="19" fillId="33" borderId="101" xfId="0" applyFont="1" applyFill="1" applyBorder="1" applyAlignment="1" applyProtection="1">
      <alignment horizontal="center" vertical="center" shrinkToFit="1"/>
      <protection locked="0"/>
    </xf>
    <xf numFmtId="0" fontId="19" fillId="33" borderId="103" xfId="0" applyFont="1" applyFill="1" applyBorder="1" applyAlignment="1" applyProtection="1">
      <alignment horizontal="center" vertical="center" shrinkToFit="1"/>
      <protection locked="0"/>
    </xf>
    <xf numFmtId="0" fontId="18" fillId="0" borderId="43" xfId="0" applyFont="1" applyBorder="1" applyAlignment="1" applyProtection="1">
      <alignment horizontal="center" vertical="center"/>
      <protection/>
    </xf>
    <xf numFmtId="38" fontId="3" fillId="0" borderId="43" xfId="48" applyFont="1" applyFill="1" applyBorder="1" applyAlignment="1" applyProtection="1">
      <alignment horizontal="center" vertical="center" shrinkToFit="1"/>
      <protection/>
    </xf>
    <xf numFmtId="38" fontId="3" fillId="0" borderId="10" xfId="48" applyFont="1" applyBorder="1" applyAlignment="1" applyProtection="1">
      <alignment horizontal="right" vertical="center" shrinkToFit="1"/>
      <protection/>
    </xf>
    <xf numFmtId="38" fontId="21" fillId="0" borderId="49" xfId="48" applyFont="1" applyFill="1" applyBorder="1" applyAlignment="1" applyProtection="1">
      <alignment horizontal="center" vertical="center" shrinkToFit="1"/>
      <protection/>
    </xf>
    <xf numFmtId="38" fontId="3" fillId="0" borderId="43" xfId="48" applyFont="1" applyBorder="1" applyAlignment="1" applyProtection="1">
      <alignment horizontal="right" vertical="center" shrinkToFit="1"/>
      <protection/>
    </xf>
    <xf numFmtId="38" fontId="3" fillId="0" borderId="11" xfId="48" applyFont="1" applyFill="1" applyBorder="1" applyAlignment="1" applyProtection="1">
      <alignment horizontal="center" vertical="center" shrinkToFit="1"/>
      <protection/>
    </xf>
    <xf numFmtId="0" fontId="18" fillId="0" borderId="10" xfId="0" applyFont="1" applyBorder="1" applyAlignment="1" applyProtection="1">
      <alignment horizontal="center" vertical="center"/>
      <protection/>
    </xf>
    <xf numFmtId="0" fontId="1" fillId="0" borderId="94" xfId="0" applyFont="1" applyFill="1" applyBorder="1" applyAlignment="1" applyProtection="1">
      <alignment horizontal="center" vertical="center" shrinkToFit="1"/>
      <protection/>
    </xf>
    <xf numFmtId="0" fontId="1" fillId="0" borderId="45" xfId="0" applyFont="1" applyFill="1" applyBorder="1" applyAlignment="1" applyProtection="1">
      <alignment horizontal="center" vertical="center" shrinkToFit="1"/>
      <protection/>
    </xf>
    <xf numFmtId="0" fontId="1" fillId="0" borderId="46" xfId="0" applyFont="1" applyFill="1" applyBorder="1" applyAlignment="1" applyProtection="1">
      <alignment horizontal="center" vertical="center" shrinkToFit="1"/>
      <protection/>
    </xf>
    <xf numFmtId="0" fontId="1" fillId="0" borderId="70" xfId="0" applyFont="1" applyBorder="1" applyAlignment="1" applyProtection="1">
      <alignment horizontal="center" vertical="center" textRotation="255" shrinkToFit="1"/>
      <protection/>
    </xf>
    <xf numFmtId="0" fontId="1" fillId="0" borderId="97" xfId="0" applyFont="1" applyBorder="1" applyAlignment="1" applyProtection="1">
      <alignment horizontal="center" vertical="center" textRotation="255" shrinkToFit="1"/>
      <protection/>
    </xf>
    <xf numFmtId="0" fontId="1" fillId="0" borderId="42" xfId="0" applyFont="1" applyBorder="1" applyAlignment="1" applyProtection="1">
      <alignment horizontal="center" vertical="center" textRotation="255" shrinkToFit="1"/>
      <protection/>
    </xf>
    <xf numFmtId="0" fontId="1" fillId="0" borderId="11" xfId="0" applyFont="1" applyBorder="1" applyAlignment="1" applyProtection="1">
      <alignment horizontal="center" vertical="center" textRotation="255" shrinkToFit="1"/>
      <protection/>
    </xf>
    <xf numFmtId="0" fontId="18" fillId="33" borderId="97" xfId="0" applyFont="1" applyFill="1" applyBorder="1" applyAlignment="1" applyProtection="1">
      <alignment horizontal="center" vertical="center" shrinkToFit="1"/>
      <protection locked="0"/>
    </xf>
    <xf numFmtId="0" fontId="18" fillId="33" borderId="11" xfId="0" applyFont="1" applyFill="1" applyBorder="1" applyAlignment="1" applyProtection="1">
      <alignment horizontal="center" vertical="center" shrinkToFit="1"/>
      <protection locked="0"/>
    </xf>
    <xf numFmtId="0" fontId="18" fillId="33" borderId="57" xfId="0" applyFont="1" applyFill="1" applyBorder="1" applyAlignment="1" applyProtection="1">
      <alignment horizontal="center" vertical="center" shrinkToFit="1"/>
      <protection locked="0"/>
    </xf>
    <xf numFmtId="0" fontId="18" fillId="33" borderId="66" xfId="0" applyFont="1" applyFill="1" applyBorder="1" applyAlignment="1" applyProtection="1">
      <alignment horizontal="center" vertical="center" shrinkToFit="1"/>
      <protection locked="0"/>
    </xf>
    <xf numFmtId="0" fontId="18" fillId="33" borderId="42" xfId="0" applyFont="1" applyFill="1" applyBorder="1" applyAlignment="1" applyProtection="1">
      <alignment horizontal="center" vertical="center" shrinkToFit="1"/>
      <protection locked="0"/>
    </xf>
    <xf numFmtId="0" fontId="18" fillId="33" borderId="32" xfId="0" applyFont="1" applyFill="1" applyBorder="1" applyAlignment="1" applyProtection="1">
      <alignment horizontal="center" vertical="center" shrinkToFit="1"/>
      <protection locked="0"/>
    </xf>
    <xf numFmtId="0" fontId="18" fillId="33" borderId="61" xfId="0" applyFont="1" applyFill="1" applyBorder="1" applyAlignment="1" applyProtection="1">
      <alignment horizontal="center" vertical="center" shrinkToFit="1"/>
      <protection locked="0"/>
    </xf>
    <xf numFmtId="0" fontId="18" fillId="33" borderId="83" xfId="0" applyFont="1" applyFill="1" applyBorder="1" applyAlignment="1" applyProtection="1">
      <alignment horizontal="center" vertical="center" shrinkToFit="1"/>
      <protection locked="0"/>
    </xf>
    <xf numFmtId="0" fontId="18" fillId="33" borderId="84" xfId="0" applyFont="1" applyFill="1" applyBorder="1" applyAlignment="1" applyProtection="1">
      <alignment horizontal="center" vertical="center" shrinkToFit="1"/>
      <protection locked="0"/>
    </xf>
    <xf numFmtId="0" fontId="18" fillId="33" borderId="62" xfId="0" applyFont="1" applyFill="1" applyBorder="1" applyAlignment="1" applyProtection="1">
      <alignment horizontal="center" vertical="center" shrinkToFit="1"/>
      <protection locked="0"/>
    </xf>
    <xf numFmtId="0" fontId="18" fillId="33" borderId="113" xfId="0" applyFont="1" applyFill="1" applyBorder="1" applyAlignment="1" applyProtection="1">
      <alignment horizontal="center" vertical="center" shrinkToFit="1"/>
      <protection locked="0"/>
    </xf>
    <xf numFmtId="0" fontId="18" fillId="33" borderId="38" xfId="0" applyFont="1" applyFill="1" applyBorder="1" applyAlignment="1" applyProtection="1">
      <alignment horizontal="center" vertical="center" shrinkToFit="1"/>
      <protection locked="0"/>
    </xf>
    <xf numFmtId="0" fontId="18" fillId="33" borderId="114" xfId="0" applyFont="1" applyFill="1" applyBorder="1" applyAlignment="1" applyProtection="1">
      <alignment horizontal="center" vertical="center" shrinkToFit="1"/>
      <protection locked="0"/>
    </xf>
    <xf numFmtId="0" fontId="18" fillId="0" borderId="40" xfId="0" applyFont="1" applyFill="1" applyBorder="1" applyAlignment="1" applyProtection="1">
      <alignment horizontal="center" vertical="center"/>
      <protection/>
    </xf>
    <xf numFmtId="0" fontId="18" fillId="0" borderId="58" xfId="0" applyFont="1" applyFill="1" applyBorder="1" applyAlignment="1" applyProtection="1">
      <alignment horizontal="center" vertical="center"/>
      <protection/>
    </xf>
    <xf numFmtId="0" fontId="18" fillId="33" borderId="99" xfId="0" applyFont="1" applyFill="1" applyBorder="1" applyAlignment="1" applyProtection="1">
      <alignment horizontal="center" vertical="center" shrinkToFit="1"/>
      <protection locked="0"/>
    </xf>
    <xf numFmtId="0" fontId="18" fillId="33" borderId="50"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17" fillId="0" borderId="94" xfId="0" applyFont="1" applyBorder="1" applyAlignment="1" applyProtection="1">
      <alignment horizontal="center" vertical="center" shrinkToFit="1"/>
      <protection/>
    </xf>
    <xf numFmtId="0" fontId="17" fillId="0" borderId="45" xfId="0" applyFont="1" applyBorder="1" applyAlignment="1" applyProtection="1">
      <alignment horizontal="center" vertical="center" shrinkToFit="1"/>
      <protection/>
    </xf>
    <xf numFmtId="0" fontId="17" fillId="0" borderId="46" xfId="0" applyFont="1" applyBorder="1" applyAlignment="1" applyProtection="1">
      <alignment horizontal="center" vertical="center" shrinkToFit="1"/>
      <protection/>
    </xf>
    <xf numFmtId="0" fontId="6" fillId="0" borderId="92" xfId="0" applyFont="1" applyBorder="1" applyAlignment="1" applyProtection="1">
      <alignment horizontal="center" vertical="center" wrapText="1"/>
      <protection/>
    </xf>
    <xf numFmtId="0" fontId="6" fillId="0" borderId="95"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17" fillId="0" borderId="29" xfId="0" applyFont="1" applyBorder="1" applyAlignment="1" applyProtection="1">
      <alignment horizontal="center" vertical="center"/>
      <protection/>
    </xf>
    <xf numFmtId="0" fontId="17" fillId="0" borderId="12" xfId="0" applyFont="1" applyBorder="1" applyAlignment="1" applyProtection="1">
      <alignment horizontal="center" vertical="center" textRotation="255"/>
      <protection/>
    </xf>
    <xf numFmtId="0" fontId="17" fillId="0" borderId="29" xfId="0" applyFont="1" applyBorder="1" applyAlignment="1" applyProtection="1">
      <alignment horizontal="center" vertical="center" textRotation="255"/>
      <protection/>
    </xf>
    <xf numFmtId="0" fontId="17" fillId="0" borderId="66" xfId="0" applyFont="1" applyBorder="1" applyAlignment="1" applyProtection="1">
      <alignment horizontal="center" vertical="center" textRotation="255"/>
      <protection/>
    </xf>
    <xf numFmtId="0" fontId="17" fillId="0" borderId="21" xfId="0" applyFont="1" applyBorder="1" applyAlignment="1" applyProtection="1">
      <alignment horizontal="center" vertical="center" textRotation="255"/>
      <protection/>
    </xf>
    <xf numFmtId="0" fontId="17" fillId="0" borderId="89" xfId="0" applyFont="1" applyBorder="1" applyAlignment="1" applyProtection="1">
      <alignment horizontal="center" vertical="center" textRotation="255"/>
      <protection/>
    </xf>
    <xf numFmtId="0" fontId="17" fillId="0" borderId="96" xfId="0" applyFont="1" applyBorder="1" applyAlignment="1" applyProtection="1">
      <alignment horizontal="center" vertical="center" textRotation="255"/>
      <protection/>
    </xf>
    <xf numFmtId="0" fontId="1" fillId="0" borderId="52"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1" fillId="0" borderId="7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8" fillId="0" borderId="45" xfId="0" applyFont="1" applyFill="1" applyBorder="1" applyAlignment="1" applyProtection="1">
      <alignment horizontal="center" vertical="center"/>
      <protection/>
    </xf>
    <xf numFmtId="0" fontId="19" fillId="0" borderId="104" xfId="0" applyFont="1" applyFill="1" applyBorder="1" applyAlignment="1" applyProtection="1">
      <alignment horizontal="center" vertical="center" shrinkToFit="1"/>
      <protection/>
    </xf>
    <xf numFmtId="0" fontId="19" fillId="0" borderId="45" xfId="0" applyFont="1" applyFill="1" applyBorder="1" applyAlignment="1" applyProtection="1">
      <alignment horizontal="center" vertical="center" shrinkToFit="1"/>
      <protection/>
    </xf>
    <xf numFmtId="0" fontId="19" fillId="0" borderId="46" xfId="0" applyFont="1" applyFill="1" applyBorder="1" applyAlignment="1" applyProtection="1">
      <alignment horizontal="center" vertical="center" shrinkToFit="1"/>
      <protection/>
    </xf>
    <xf numFmtId="0" fontId="1" fillId="0" borderId="51"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1" fillId="0" borderId="42"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xf>
    <xf numFmtId="0" fontId="1" fillId="0" borderId="16" xfId="0" applyFont="1" applyFill="1" applyBorder="1" applyAlignment="1" applyProtection="1">
      <alignment horizontal="center" vertical="center" shrinkToFit="1"/>
      <protection/>
    </xf>
    <xf numFmtId="0" fontId="1" fillId="0" borderId="70" xfId="0" applyFont="1" applyBorder="1" applyAlignment="1" applyProtection="1">
      <alignment horizontal="center" vertical="center"/>
      <protection/>
    </xf>
    <xf numFmtId="0" fontId="1" fillId="0" borderId="97" xfId="0" applyFont="1" applyBorder="1" applyAlignment="1" applyProtection="1">
      <alignment horizontal="center" vertical="center"/>
      <protection/>
    </xf>
    <xf numFmtId="0" fontId="1" fillId="0" borderId="98" xfId="0" applyFont="1" applyBorder="1" applyAlignment="1" applyProtection="1">
      <alignment horizontal="center" vertical="center"/>
      <protection/>
    </xf>
    <xf numFmtId="0" fontId="20" fillId="0" borderId="70" xfId="0" applyFont="1" applyFill="1" applyBorder="1" applyAlignment="1" applyProtection="1">
      <alignment horizontal="center" vertical="center" shrinkToFit="1"/>
      <protection/>
    </xf>
    <xf numFmtId="0" fontId="20" fillId="0" borderId="97" xfId="0" applyFont="1" applyFill="1" applyBorder="1" applyAlignment="1" applyProtection="1">
      <alignment horizontal="center" vertical="center" shrinkToFit="1"/>
      <protection/>
    </xf>
    <xf numFmtId="0" fontId="20" fillId="0" borderId="99" xfId="0" applyFont="1" applyFill="1" applyBorder="1" applyAlignment="1" applyProtection="1">
      <alignment horizontal="center" vertical="center" shrinkToFit="1"/>
      <protection/>
    </xf>
    <xf numFmtId="0" fontId="20" fillId="0" borderId="42" xfId="0" applyFont="1" applyFill="1" applyBorder="1" applyAlignment="1" applyProtection="1">
      <alignment horizontal="center" vertical="center" shrinkToFit="1"/>
      <protection/>
    </xf>
    <xf numFmtId="0" fontId="20" fillId="0" borderId="11" xfId="0" applyFont="1" applyFill="1" applyBorder="1" applyAlignment="1" applyProtection="1">
      <alignment horizontal="center" vertical="center" shrinkToFit="1"/>
      <protection/>
    </xf>
    <xf numFmtId="0" fontId="20" fillId="0" borderId="100" xfId="0" applyFont="1" applyFill="1" applyBorder="1" applyAlignment="1" applyProtection="1">
      <alignment horizontal="center" vertical="center" shrinkToFit="1"/>
      <protection/>
    </xf>
    <xf numFmtId="0" fontId="18" fillId="33" borderId="0" xfId="0" applyFont="1" applyFill="1" applyBorder="1" applyAlignment="1" applyProtection="1">
      <alignment horizontal="center" vertical="center" shrinkToFit="1"/>
      <protection locked="0"/>
    </xf>
    <xf numFmtId="0" fontId="18" fillId="0" borderId="34" xfId="0" applyFont="1" applyFill="1" applyBorder="1" applyAlignment="1" applyProtection="1">
      <alignment horizontal="center" vertical="center"/>
      <protection/>
    </xf>
    <xf numFmtId="0" fontId="18" fillId="0" borderId="59" xfId="0" applyFont="1" applyFill="1" applyBorder="1" applyAlignment="1" applyProtection="1">
      <alignment horizontal="center" vertical="center"/>
      <protection/>
    </xf>
    <xf numFmtId="0" fontId="18" fillId="0" borderId="115" xfId="0" applyFont="1" applyFill="1" applyBorder="1" applyAlignment="1" applyProtection="1">
      <alignment horizontal="center" vertical="center"/>
      <protection/>
    </xf>
    <xf numFmtId="0" fontId="18" fillId="0" borderId="116" xfId="0" applyFont="1" applyFill="1" applyBorder="1" applyAlignment="1" applyProtection="1">
      <alignment horizontal="center" vertical="center"/>
      <protection/>
    </xf>
    <xf numFmtId="0" fontId="18" fillId="0" borderId="71" xfId="0" applyFont="1" applyFill="1" applyBorder="1" applyAlignment="1" applyProtection="1">
      <alignment horizontal="center" vertical="center"/>
      <protection/>
    </xf>
    <xf numFmtId="0" fontId="18" fillId="0" borderId="117" xfId="0" applyFont="1" applyFill="1" applyBorder="1" applyAlignment="1" applyProtection="1">
      <alignment horizontal="center" vertical="center"/>
      <protection/>
    </xf>
    <xf numFmtId="0" fontId="1" fillId="0" borderId="71" xfId="0" applyFont="1" applyFill="1" applyBorder="1" applyAlignment="1" applyProtection="1">
      <alignment horizontal="center" vertical="center"/>
      <protection/>
    </xf>
    <xf numFmtId="0" fontId="1" fillId="0" borderId="117" xfId="0" applyFont="1" applyFill="1" applyBorder="1" applyAlignment="1" applyProtection="1">
      <alignment horizontal="center" vertical="center"/>
      <protection/>
    </xf>
    <xf numFmtId="0" fontId="18" fillId="0" borderId="118" xfId="0" applyFont="1" applyFill="1" applyBorder="1" applyAlignment="1" applyProtection="1">
      <alignment horizontal="center" vertical="center" wrapText="1"/>
      <protection/>
    </xf>
    <xf numFmtId="0" fontId="18" fillId="0" borderId="119" xfId="0" applyFont="1" applyFill="1" applyBorder="1" applyAlignment="1" applyProtection="1">
      <alignment horizontal="center" vertical="center"/>
      <protection/>
    </xf>
    <xf numFmtId="0" fontId="18" fillId="0" borderId="52" xfId="0" applyFont="1" applyBorder="1" applyAlignment="1" applyProtection="1">
      <alignment horizontal="center" vertical="center"/>
      <protection/>
    </xf>
    <xf numFmtId="0" fontId="18" fillId="0" borderId="53" xfId="0" applyFont="1" applyBorder="1" applyAlignment="1" applyProtection="1">
      <alignment horizontal="center" vertical="center"/>
      <protection/>
    </xf>
    <xf numFmtId="0" fontId="18" fillId="0" borderId="72"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51" xfId="0" applyFont="1" applyBorder="1" applyAlignment="1" applyProtection="1">
      <alignment horizontal="center" vertical="center"/>
      <protection/>
    </xf>
    <xf numFmtId="0" fontId="18" fillId="0" borderId="39" xfId="0" applyFont="1" applyBorder="1" applyAlignment="1" applyProtection="1">
      <alignment horizontal="center" vertical="center"/>
      <protection/>
    </xf>
    <xf numFmtId="0" fontId="6" fillId="0" borderId="109" xfId="0" applyFont="1" applyBorder="1" applyAlignment="1" applyProtection="1">
      <alignment horizontal="center" vertical="center" wrapText="1"/>
      <protection/>
    </xf>
    <xf numFmtId="0" fontId="17" fillId="0" borderId="53" xfId="0" applyFont="1" applyBorder="1" applyAlignment="1" applyProtection="1">
      <alignment horizontal="center" vertical="center"/>
      <protection/>
    </xf>
    <xf numFmtId="0" fontId="17" fillId="0" borderId="53" xfId="0" applyFont="1" applyBorder="1" applyAlignment="1" applyProtection="1">
      <alignment horizontal="center" vertical="center" textRotation="255"/>
      <protection/>
    </xf>
    <xf numFmtId="0" fontId="37" fillId="0" borderId="109" xfId="0" applyFont="1" applyBorder="1" applyAlignment="1" applyProtection="1">
      <alignment horizontal="center" vertical="center" textRotation="255"/>
      <protection/>
    </xf>
    <xf numFmtId="0" fontId="37" fillId="0" borderId="92" xfId="0" applyFont="1" applyBorder="1" applyAlignment="1" applyProtection="1">
      <alignment horizontal="center" vertical="center" textRotation="255"/>
      <protection/>
    </xf>
    <xf numFmtId="0" fontId="37" fillId="0" borderId="81" xfId="0" applyFont="1" applyBorder="1" applyAlignment="1" applyProtection="1">
      <alignment horizontal="center" vertical="center" textRotation="255"/>
      <protection/>
    </xf>
    <xf numFmtId="0" fontId="19" fillId="0" borderId="69" xfId="0" applyFont="1" applyBorder="1" applyAlignment="1" applyProtection="1">
      <alignment horizontal="center" vertical="center" textRotation="255" shrinkToFit="1"/>
      <protection/>
    </xf>
    <xf numFmtId="0" fontId="19" fillId="0" borderId="65" xfId="0" applyFont="1" applyBorder="1" applyAlignment="1" applyProtection="1">
      <alignment horizontal="center" vertical="center" textRotation="255" shrinkToFit="1"/>
      <protection/>
    </xf>
    <xf numFmtId="0" fontId="19" fillId="0" borderId="12" xfId="0" applyFont="1" applyBorder="1" applyAlignment="1" applyProtection="1">
      <alignment horizontal="center" vertical="center" textRotation="255" shrinkToFit="1"/>
      <protection/>
    </xf>
    <xf numFmtId="0" fontId="17" fillId="0" borderId="54" xfId="0" applyFont="1" applyBorder="1" applyAlignment="1" applyProtection="1">
      <alignment horizontal="center" vertical="center" textRotation="255"/>
      <protection/>
    </xf>
    <xf numFmtId="0" fontId="18" fillId="0" borderId="70"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3" fillId="33" borderId="70" xfId="0" applyFont="1" applyFill="1" applyBorder="1" applyAlignment="1" applyProtection="1">
      <alignment horizontal="center" vertical="center" shrinkToFit="1"/>
      <protection locked="0"/>
    </xf>
    <xf numFmtId="0" fontId="3" fillId="33" borderId="97" xfId="0" applyFont="1" applyFill="1" applyBorder="1" applyAlignment="1" applyProtection="1">
      <alignment horizontal="center" vertical="center" shrinkToFit="1"/>
      <protection locked="0"/>
    </xf>
    <xf numFmtId="0" fontId="3" fillId="33" borderId="98" xfId="0" applyFont="1" applyFill="1" applyBorder="1" applyAlignment="1" applyProtection="1">
      <alignment horizontal="center" vertical="center" shrinkToFit="1"/>
      <protection locked="0"/>
    </xf>
    <xf numFmtId="0" fontId="3" fillId="33" borderId="42"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19" fillId="33" borderId="97" xfId="0" applyFont="1" applyFill="1" applyBorder="1" applyAlignment="1" applyProtection="1">
      <alignment horizontal="center" vertical="center" shrinkToFit="1"/>
      <protection locked="0"/>
    </xf>
    <xf numFmtId="0" fontId="19" fillId="33" borderId="99" xfId="0" applyFont="1" applyFill="1" applyBorder="1" applyAlignment="1" applyProtection="1">
      <alignment horizontal="center" vertical="center" shrinkToFit="1"/>
      <protection locked="0"/>
    </xf>
    <xf numFmtId="0" fontId="19" fillId="33" borderId="11" xfId="0" applyFont="1" applyFill="1" applyBorder="1" applyAlignment="1" applyProtection="1">
      <alignment horizontal="center" vertical="center" shrinkToFit="1"/>
      <protection locked="0"/>
    </xf>
    <xf numFmtId="0" fontId="19" fillId="33" borderId="100" xfId="0" applyFont="1" applyFill="1" applyBorder="1" applyAlignment="1" applyProtection="1">
      <alignment horizontal="center" vertical="center" shrinkToFit="1"/>
      <protection locked="0"/>
    </xf>
    <xf numFmtId="38" fontId="3" fillId="0" borderId="45" xfId="48" applyFont="1" applyFill="1" applyBorder="1" applyAlignment="1" applyProtection="1">
      <alignment horizontal="center" vertical="center" shrinkToFit="1"/>
      <protection/>
    </xf>
    <xf numFmtId="38" fontId="3" fillId="0" borderId="45" xfId="48" applyFont="1" applyBorder="1" applyAlignment="1" applyProtection="1">
      <alignment horizontal="right" vertical="center" shrinkToFit="1"/>
      <protection/>
    </xf>
    <xf numFmtId="0" fontId="8" fillId="0" borderId="81" xfId="0" applyFont="1" applyFill="1" applyBorder="1" applyAlignment="1" applyProtection="1">
      <alignment horizontal="center" vertical="center" shrinkToFit="1"/>
      <protection/>
    </xf>
    <xf numFmtId="0" fontId="8" fillId="0" borderId="82" xfId="0" applyFont="1" applyFill="1" applyBorder="1" applyAlignment="1" applyProtection="1">
      <alignment horizontal="center" vertical="center" shrinkToFit="1"/>
      <protection/>
    </xf>
    <xf numFmtId="0" fontId="18" fillId="0" borderId="120"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5" xfId="0" applyFont="1" applyFill="1" applyBorder="1" applyAlignment="1">
      <alignment horizontal="center" vertical="center"/>
    </xf>
    <xf numFmtId="0" fontId="18" fillId="33" borderId="122" xfId="0" applyFont="1" applyFill="1" applyBorder="1" applyAlignment="1" applyProtection="1">
      <alignment horizontal="center" vertical="center" shrinkToFit="1"/>
      <protection locked="0"/>
    </xf>
    <xf numFmtId="0" fontId="18" fillId="33" borderId="123" xfId="0" applyFont="1" applyFill="1" applyBorder="1" applyAlignment="1" applyProtection="1">
      <alignment horizontal="center" vertical="center" shrinkToFit="1"/>
      <protection locked="0"/>
    </xf>
    <xf numFmtId="0" fontId="17" fillId="0" borderId="43" xfId="0" applyFont="1" applyFill="1" applyBorder="1" applyAlignment="1">
      <alignment horizontal="center" vertical="center"/>
    </xf>
    <xf numFmtId="0" fontId="17" fillId="0" borderId="20" xfId="0" applyFont="1" applyFill="1" applyBorder="1" applyAlignment="1">
      <alignment horizontal="center" vertical="center"/>
    </xf>
    <xf numFmtId="0" fontId="1" fillId="0" borderId="19"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0" xfId="0" applyFont="1" applyBorder="1" applyAlignment="1">
      <alignment horizontal="center" vertical="center" shrinkToFit="1"/>
    </xf>
    <xf numFmtId="0" fontId="18" fillId="0" borderId="124" xfId="0" applyFont="1" applyFill="1" applyBorder="1" applyAlignment="1">
      <alignment horizontal="center" vertical="center"/>
    </xf>
    <xf numFmtId="0" fontId="18" fillId="0" borderId="125" xfId="0" applyFont="1" applyFill="1" applyBorder="1" applyAlignment="1">
      <alignment horizontal="center" vertical="center"/>
    </xf>
    <xf numFmtId="0" fontId="18" fillId="0" borderId="94"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105" xfId="0" applyFont="1" applyBorder="1" applyAlignment="1">
      <alignment horizontal="center" vertical="center" shrinkToFit="1"/>
    </xf>
    <xf numFmtId="0" fontId="17" fillId="0" borderId="94" xfId="0" applyFont="1" applyFill="1" applyBorder="1" applyAlignment="1" applyProtection="1">
      <alignment horizontal="center" vertical="center"/>
      <protection/>
    </xf>
    <xf numFmtId="0" fontId="17" fillId="0" borderId="45" xfId="0" applyFont="1" applyFill="1" applyBorder="1" applyAlignment="1" applyProtection="1">
      <alignment horizontal="center" vertical="center"/>
      <protection/>
    </xf>
    <xf numFmtId="0" fontId="17" fillId="0" borderId="105" xfId="0"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18" fillId="33" borderId="126" xfId="0" applyFont="1" applyFill="1" applyBorder="1" applyAlignment="1" applyProtection="1">
      <alignment horizontal="center" vertical="center" shrinkToFit="1"/>
      <protection locked="0"/>
    </xf>
    <xf numFmtId="0" fontId="18" fillId="33" borderId="127"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101" xfId="0" applyFont="1" applyFill="1" applyBorder="1" applyAlignment="1" applyProtection="1">
      <alignment horizontal="center" vertical="center"/>
      <protection/>
    </xf>
    <xf numFmtId="0" fontId="18" fillId="0" borderId="102" xfId="0" applyFont="1" applyFill="1" applyBorder="1" applyAlignment="1" applyProtection="1">
      <alignment horizontal="center" vertical="center"/>
      <protection/>
    </xf>
    <xf numFmtId="0" fontId="26" fillId="0" borderId="0" xfId="0" applyFont="1" applyAlignment="1" applyProtection="1">
      <alignment horizontal="center" vertical="center" shrinkToFit="1"/>
      <protection/>
    </xf>
    <xf numFmtId="0" fontId="19" fillId="0" borderId="23" xfId="0" applyFont="1" applyFill="1" applyBorder="1" applyAlignment="1" applyProtection="1">
      <alignment horizontal="center" vertical="center" shrinkToFit="1"/>
      <protection/>
    </xf>
    <xf numFmtId="0" fontId="17" fillId="0" borderId="23" xfId="0" applyFont="1" applyFill="1" applyBorder="1" applyAlignment="1" applyProtection="1">
      <alignment horizontal="center" vertical="center" shrinkToFit="1"/>
      <protection/>
    </xf>
    <xf numFmtId="0" fontId="19" fillId="0" borderId="23" xfId="0" applyNumberFormat="1" applyFont="1" applyFill="1" applyBorder="1" applyAlignment="1" applyProtection="1">
      <alignment horizontal="center" vertical="center" shrinkToFit="1"/>
      <protection/>
    </xf>
    <xf numFmtId="0" fontId="23" fillId="0" borderId="0" xfId="0" applyFont="1" applyBorder="1" applyAlignment="1" applyProtection="1">
      <alignment horizontal="left" vertical="center" wrapText="1"/>
      <protection/>
    </xf>
    <xf numFmtId="0" fontId="18" fillId="0" borderId="94" xfId="0" applyFont="1" applyBorder="1" applyAlignment="1" applyProtection="1">
      <alignment horizontal="center" vertical="center" shrinkToFit="1"/>
      <protection/>
    </xf>
    <xf numFmtId="0" fontId="18" fillId="0" borderId="45" xfId="0" applyFont="1" applyBorder="1" applyAlignment="1" applyProtection="1">
      <alignment horizontal="center" vertical="center" shrinkToFit="1"/>
      <protection/>
    </xf>
    <xf numFmtId="0" fontId="18" fillId="0" borderId="105" xfId="0" applyFont="1" applyBorder="1" applyAlignment="1" applyProtection="1">
      <alignment horizontal="center" vertical="center" shrinkToFit="1"/>
      <protection/>
    </xf>
    <xf numFmtId="0" fontId="18" fillId="0" borderId="23" xfId="0" applyFont="1" applyFill="1" applyBorder="1" applyAlignment="1">
      <alignment horizontal="center" vertical="center"/>
    </xf>
    <xf numFmtId="0" fontId="1" fillId="0" borderId="0" xfId="0" applyFont="1" applyAlignment="1">
      <alignment horizontal="center" vertical="center"/>
    </xf>
    <xf numFmtId="0" fontId="18" fillId="0" borderId="120" xfId="0" applyFont="1" applyFill="1" applyBorder="1" applyAlignment="1" applyProtection="1">
      <alignment horizontal="center" vertical="center"/>
      <protection/>
    </xf>
    <xf numFmtId="0" fontId="18" fillId="0" borderId="121"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58" fontId="83" fillId="0" borderId="11" xfId="0" applyNumberFormat="1" applyFont="1" applyBorder="1" applyAlignment="1" applyProtection="1" quotePrefix="1">
      <alignment horizontal="center" vertical="center"/>
      <protection/>
    </xf>
    <xf numFmtId="58" fontId="83" fillId="0" borderId="11" xfId="0" applyNumberFormat="1" applyFont="1" applyBorder="1" applyAlignment="1" applyProtection="1">
      <alignment horizontal="center" vertical="center"/>
      <protection/>
    </xf>
    <xf numFmtId="58" fontId="83" fillId="0" borderId="0" xfId="0" applyNumberFormat="1" applyFont="1" applyBorder="1" applyAlignment="1" applyProtection="1">
      <alignment horizontal="left" vertical="center"/>
      <protection/>
    </xf>
    <xf numFmtId="58" fontId="19" fillId="0" borderId="23" xfId="0" applyNumberFormat="1" applyFont="1" applyFill="1" applyBorder="1" applyAlignment="1" applyProtection="1">
      <alignment horizontal="center" vertical="center" shrinkToFit="1"/>
      <protection/>
    </xf>
    <xf numFmtId="0" fontId="18" fillId="0" borderId="39" xfId="0" applyFont="1" applyFill="1" applyBorder="1" applyAlignment="1">
      <alignment horizontal="center" vertical="center"/>
    </xf>
    <xf numFmtId="0" fontId="17" fillId="0" borderId="9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105" xfId="0" applyFont="1" applyFill="1" applyBorder="1" applyAlignment="1">
      <alignment horizontal="center" vertical="center"/>
    </xf>
    <xf numFmtId="0" fontId="18" fillId="0" borderId="69" xfId="0" applyFont="1" applyFill="1" applyBorder="1" applyAlignment="1" applyProtection="1">
      <alignment horizontal="center" vertical="center" shrinkToFit="1"/>
      <protection/>
    </xf>
    <xf numFmtId="0" fontId="18" fillId="0" borderId="12" xfId="0" applyFont="1" applyFill="1" applyBorder="1" applyAlignment="1" applyProtection="1">
      <alignment horizontal="center" vertical="center" shrinkToFit="1"/>
      <protection/>
    </xf>
    <xf numFmtId="0" fontId="18" fillId="33" borderId="65" xfId="0" applyFont="1" applyFill="1" applyBorder="1" applyAlignment="1" applyProtection="1">
      <alignment horizontal="center" vertical="center" shrinkToFit="1"/>
      <protection locked="0"/>
    </xf>
    <xf numFmtId="0" fontId="6" fillId="0" borderId="74" xfId="0" applyFont="1" applyFill="1" applyBorder="1" applyAlignment="1" applyProtection="1">
      <alignment horizontal="left" vertical="center" shrinkToFit="1"/>
      <protection/>
    </xf>
    <xf numFmtId="0" fontId="6" fillId="0" borderId="16" xfId="0" applyFont="1" applyFill="1" applyBorder="1" applyAlignment="1" applyProtection="1">
      <alignment horizontal="left" vertical="center" shrinkToFit="1"/>
      <protection/>
    </xf>
    <xf numFmtId="0" fontId="1" fillId="33" borderId="65"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8" fillId="33" borderId="64" xfId="0" applyFont="1" applyFill="1" applyBorder="1" applyAlignment="1" applyProtection="1">
      <alignment horizontal="right" vertical="center" shrinkToFit="1"/>
      <protection locked="0"/>
    </xf>
    <xf numFmtId="0" fontId="18" fillId="33" borderId="42" xfId="0" applyFont="1" applyFill="1" applyBorder="1" applyAlignment="1" applyProtection="1">
      <alignment horizontal="right" vertical="center" shrinkToFit="1"/>
      <protection locked="0"/>
    </xf>
    <xf numFmtId="0" fontId="6" fillId="33" borderId="65"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1" fillId="0" borderId="65"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8" fillId="0" borderId="128" xfId="0" applyFont="1" applyFill="1" applyBorder="1" applyAlignment="1" applyProtection="1">
      <alignment horizontal="center" vertical="center" shrinkToFit="1"/>
      <protection/>
    </xf>
    <xf numFmtId="0" fontId="25" fillId="0" borderId="0" xfId="0" applyFont="1" applyAlignment="1" applyProtection="1">
      <alignment horizontal="center" vertical="center" shrinkToFit="1"/>
      <protection/>
    </xf>
    <xf numFmtId="0" fontId="19" fillId="0" borderId="32" xfId="0" applyFont="1" applyFill="1" applyBorder="1" applyAlignment="1" applyProtection="1">
      <alignment horizontal="center" vertical="center" shrinkToFit="1"/>
      <protection/>
    </xf>
    <xf numFmtId="0" fontId="19" fillId="0" borderId="15" xfId="0" applyFont="1" applyFill="1" applyBorder="1" applyAlignment="1" applyProtection="1">
      <alignment horizontal="center" vertical="center" shrinkToFit="1"/>
      <protection/>
    </xf>
    <xf numFmtId="0" fontId="17" fillId="0" borderId="32"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32" xfId="0" applyFont="1" applyFill="1" applyBorder="1" applyAlignment="1" applyProtection="1">
      <alignment horizontal="center" vertical="center" shrinkToFit="1"/>
      <protection/>
    </xf>
    <xf numFmtId="0" fontId="17" fillId="0" borderId="15" xfId="0" applyFont="1" applyFill="1" applyBorder="1" applyAlignment="1" applyProtection="1">
      <alignment horizontal="center" vertical="center" shrinkToFit="1"/>
      <protection/>
    </xf>
    <xf numFmtId="0" fontId="19" fillId="0" borderId="10" xfId="0" applyFont="1" applyFill="1" applyBorder="1" applyAlignment="1" applyProtection="1">
      <alignment horizontal="center" vertical="center" shrinkToFit="1"/>
      <protection/>
    </xf>
    <xf numFmtId="0" fontId="18" fillId="33" borderId="40" xfId="0" applyFont="1" applyFill="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xf>
    <xf numFmtId="0" fontId="18" fillId="0" borderId="69" xfId="0" applyFont="1" applyFill="1" applyBorder="1" applyAlignment="1" applyProtection="1">
      <alignment horizontal="center" vertical="center"/>
      <protection/>
    </xf>
    <xf numFmtId="0" fontId="18" fillId="0" borderId="128" xfId="0" applyFont="1" applyFill="1" applyBorder="1" applyAlignment="1" applyProtection="1">
      <alignment horizontal="center" vertical="center"/>
      <protection/>
    </xf>
    <xf numFmtId="0" fontId="17" fillId="0" borderId="15" xfId="0" applyFont="1" applyBorder="1" applyAlignment="1" applyProtection="1">
      <alignment horizontal="center" vertical="center" shrinkToFit="1"/>
      <protection/>
    </xf>
    <xf numFmtId="0" fontId="6" fillId="0" borderId="69" xfId="0" applyFont="1" applyFill="1" applyBorder="1" applyAlignment="1" applyProtection="1">
      <alignment horizontal="center" vertical="center" shrinkToFit="1"/>
      <protection/>
    </xf>
    <xf numFmtId="0" fontId="6" fillId="0" borderId="128" xfId="0" applyFont="1" applyFill="1" applyBorder="1" applyAlignment="1" applyProtection="1">
      <alignment horizontal="center" vertical="center" shrinkToFit="1"/>
      <protection/>
    </xf>
    <xf numFmtId="0" fontId="6" fillId="0" borderId="98" xfId="0" applyFont="1" applyFill="1" applyBorder="1" applyAlignment="1" applyProtection="1">
      <alignment horizontal="left" vertical="center" shrinkToFit="1"/>
      <protection/>
    </xf>
    <xf numFmtId="0" fontId="6" fillId="0" borderId="129" xfId="0" applyFont="1" applyFill="1" applyBorder="1" applyAlignment="1" applyProtection="1">
      <alignment horizontal="left" vertical="center" shrinkToFit="1"/>
      <protection/>
    </xf>
    <xf numFmtId="0" fontId="18" fillId="0" borderId="70" xfId="0" applyFont="1" applyFill="1" applyBorder="1" applyAlignment="1" applyProtection="1">
      <alignment horizontal="right" vertical="center"/>
      <protection/>
    </xf>
    <xf numFmtId="0" fontId="18" fillId="0" borderId="130" xfId="0" applyFont="1" applyFill="1" applyBorder="1" applyAlignment="1" applyProtection="1">
      <alignment horizontal="right" vertical="center"/>
      <protection/>
    </xf>
    <xf numFmtId="0" fontId="1" fillId="33" borderId="40" xfId="0" applyFont="1" applyFill="1" applyBorder="1" applyAlignment="1" applyProtection="1">
      <alignment horizontal="center" vertical="center"/>
      <protection locked="0"/>
    </xf>
    <xf numFmtId="0" fontId="1" fillId="0" borderId="40" xfId="0" applyFont="1" applyBorder="1" applyAlignment="1" applyProtection="1">
      <alignment horizontal="center" vertical="center"/>
      <protection/>
    </xf>
    <xf numFmtId="0" fontId="6" fillId="33" borderId="40" xfId="0" applyFont="1" applyFill="1" applyBorder="1" applyAlignment="1" applyProtection="1">
      <alignment horizontal="center" vertical="center" shrinkToFit="1"/>
      <protection locked="0"/>
    </xf>
    <xf numFmtId="0" fontId="18" fillId="33" borderId="115" xfId="0" applyFont="1" applyFill="1" applyBorder="1" applyAlignment="1" applyProtection="1">
      <alignment horizontal="right" vertical="center" shrinkToFit="1"/>
      <protection locked="0"/>
    </xf>
    <xf numFmtId="0" fontId="6" fillId="0" borderId="125" xfId="0" applyFont="1" applyFill="1" applyBorder="1" applyAlignment="1" applyProtection="1">
      <alignment horizontal="left" vertical="center" shrinkToFit="1"/>
      <protection/>
    </xf>
    <xf numFmtId="0" fontId="1" fillId="0" borderId="69" xfId="0" applyFont="1" applyBorder="1" applyAlignment="1" applyProtection="1">
      <alignment horizontal="center" vertical="center"/>
      <protection/>
    </xf>
    <xf numFmtId="0" fontId="1" fillId="0" borderId="128" xfId="0" applyFont="1" applyBorder="1" applyAlignment="1" applyProtection="1">
      <alignment horizontal="center" vertical="center"/>
      <protection/>
    </xf>
    <xf numFmtId="0" fontId="1" fillId="0" borderId="69" xfId="0" applyFont="1" applyFill="1" applyBorder="1" applyAlignment="1" applyProtection="1">
      <alignment horizontal="center" vertical="center" wrapText="1"/>
      <protection/>
    </xf>
    <xf numFmtId="0" fontId="1" fillId="0" borderId="128" xfId="0" applyFont="1" applyFill="1" applyBorder="1" applyAlignment="1" applyProtection="1">
      <alignment horizontal="center" vertical="center" wrapText="1"/>
      <protection/>
    </xf>
    <xf numFmtId="0" fontId="18" fillId="33" borderId="70" xfId="0" applyFont="1" applyFill="1" applyBorder="1" applyAlignment="1" applyProtection="1">
      <alignment horizontal="right" vertical="center" shrinkToFit="1"/>
      <protection locked="0"/>
    </xf>
    <xf numFmtId="0" fontId="1" fillId="0" borderId="32" xfId="0" applyFont="1" applyFill="1" applyBorder="1" applyAlignment="1" applyProtection="1">
      <alignment horizontal="center" vertical="center" wrapText="1" shrinkToFit="1"/>
      <protection/>
    </xf>
    <xf numFmtId="0" fontId="1" fillId="0" borderId="15" xfId="0" applyFont="1" applyFill="1" applyBorder="1" applyAlignment="1" applyProtection="1">
      <alignment horizontal="center" vertical="center" wrapText="1" shrinkToFit="1"/>
      <protection/>
    </xf>
    <xf numFmtId="0" fontId="17" fillId="0" borderId="98" xfId="0" applyFont="1" applyFill="1" applyBorder="1" applyAlignment="1" applyProtection="1">
      <alignment horizontal="right" vertical="center" shrinkToFit="1"/>
      <protection/>
    </xf>
    <xf numFmtId="0" fontId="17" fillId="0" borderId="16" xfId="0" applyFont="1" applyFill="1" applyBorder="1" applyAlignment="1" applyProtection="1">
      <alignment horizontal="right" vertical="center" shrinkToFit="1"/>
      <protection/>
    </xf>
    <xf numFmtId="0" fontId="18" fillId="33" borderId="70" xfId="0" applyFont="1" applyFill="1" applyBorder="1" applyAlignment="1" applyProtection="1">
      <alignment horizontal="center" vertical="center" shrinkToFit="1"/>
      <protection locked="0"/>
    </xf>
    <xf numFmtId="0" fontId="18" fillId="0" borderId="32" xfId="0" applyFont="1" applyFill="1" applyBorder="1" applyAlignment="1" applyProtection="1" quotePrefix="1">
      <alignment horizontal="center" vertical="center" shrinkToFit="1"/>
      <protection/>
    </xf>
    <xf numFmtId="0" fontId="18" fillId="0" borderId="15" xfId="0" applyFont="1" applyFill="1" applyBorder="1" applyAlignment="1" applyProtection="1" quotePrefix="1">
      <alignment horizontal="center" vertical="center" shrinkToFit="1"/>
      <protection/>
    </xf>
    <xf numFmtId="0" fontId="17" fillId="0" borderId="23" xfId="0" applyFont="1" applyBorder="1" applyAlignment="1" applyProtection="1">
      <alignment horizontal="center" vertical="center"/>
      <protection/>
    </xf>
    <xf numFmtId="0" fontId="17" fillId="0" borderId="10"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17" fillId="0" borderId="70" xfId="0" applyFont="1" applyFill="1" applyBorder="1" applyAlignment="1" applyProtection="1">
      <alignment horizontal="center" vertical="center" shrinkToFit="1"/>
      <protection/>
    </xf>
    <xf numFmtId="0" fontId="17" fillId="0" borderId="42" xfId="0" applyFont="1" applyFill="1" applyBorder="1" applyAlignment="1" applyProtection="1">
      <alignment horizontal="center" vertical="center" shrinkToFit="1"/>
      <protection/>
    </xf>
    <xf numFmtId="0" fontId="18" fillId="0" borderId="70" xfId="0" applyFont="1" applyFill="1" applyBorder="1" applyAlignment="1" applyProtection="1">
      <alignment horizontal="right" vertical="center" shrinkToFit="1"/>
      <protection/>
    </xf>
    <xf numFmtId="0" fontId="18" fillId="0" borderId="42" xfId="0" applyFont="1" applyFill="1" applyBorder="1" applyAlignment="1" applyProtection="1">
      <alignment horizontal="right" vertical="center" shrinkToFit="1"/>
      <protection/>
    </xf>
    <xf numFmtId="0" fontId="6" fillId="0" borderId="6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18" fillId="0" borderId="65"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36</xdr:row>
      <xdr:rowOff>123825</xdr:rowOff>
    </xdr:from>
    <xdr:to>
      <xdr:col>15</xdr:col>
      <xdr:colOff>47625</xdr:colOff>
      <xdr:row>41</xdr:row>
      <xdr:rowOff>76200</xdr:rowOff>
    </xdr:to>
    <xdr:sp>
      <xdr:nvSpPr>
        <xdr:cNvPr id="1" name="上矢印吹き出し 2"/>
        <xdr:cNvSpPr>
          <a:spLocks/>
        </xdr:cNvSpPr>
      </xdr:nvSpPr>
      <xdr:spPr>
        <a:xfrm>
          <a:off x="390525" y="9029700"/>
          <a:ext cx="5895975" cy="1095375"/>
        </a:xfrm>
        <a:prstGeom prst="upArrowCallout">
          <a:avLst>
            <a:gd name="adj1" fmla="val -14976"/>
            <a:gd name="adj2" fmla="val -4199"/>
            <a:gd name="adj3" fmla="val -25000"/>
            <a:gd name="adj4" fmla="val -2097"/>
          </a:avLst>
        </a:prstGeom>
        <a:solidFill>
          <a:srgbClr val="FF99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団体の部分には、団体戦に出場する方の欄のみに</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部に出場される方は</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、２部に出場される方は　</a:t>
          </a:r>
          <a:r>
            <a:rPr lang="en-US" cap="none" sz="1200" b="1"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　と記載して下さい。</a:t>
          </a:r>
        </a:p>
      </xdr:txBody>
    </xdr:sp>
    <xdr:clientData/>
  </xdr:twoCellAnchor>
  <xdr:twoCellAnchor>
    <xdr:from>
      <xdr:col>3</xdr:col>
      <xdr:colOff>57150</xdr:colOff>
      <xdr:row>43</xdr:row>
      <xdr:rowOff>323850</xdr:rowOff>
    </xdr:from>
    <xdr:to>
      <xdr:col>20</xdr:col>
      <xdr:colOff>38100</xdr:colOff>
      <xdr:row>51</xdr:row>
      <xdr:rowOff>85725</xdr:rowOff>
    </xdr:to>
    <xdr:sp>
      <xdr:nvSpPr>
        <xdr:cNvPr id="2" name="メモ 4"/>
        <xdr:cNvSpPr>
          <a:spLocks/>
        </xdr:cNvSpPr>
      </xdr:nvSpPr>
      <xdr:spPr>
        <a:xfrm>
          <a:off x="2257425" y="10868025"/>
          <a:ext cx="5543550" cy="1743075"/>
        </a:xfrm>
        <a:prstGeom prst="foldedCorner">
          <a:avLst>
            <a:gd name="adj" fmla="val 33333"/>
          </a:avLst>
        </a:prstGeom>
        <a:solidFill>
          <a:srgbClr val="FFFFFF"/>
        </a:solidFill>
        <a:ln w="25400" cmpd="sng">
          <a:solidFill>
            <a:srgbClr val="FF0066"/>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組合わせ編成簡素化の為、</a:t>
          </a:r>
          <a:r>
            <a:rPr lang="en-US" cap="none" sz="3200" b="0" i="0" u="none" baseline="0">
              <a:solidFill>
                <a:srgbClr val="000000"/>
              </a:solidFill>
            </a:rPr>
            <a:t>
</a:t>
          </a:r>
          <a:r>
            <a:rPr lang="en-US" cap="none" sz="2800" b="0" i="0" u="none" baseline="0">
              <a:solidFill>
                <a:srgbClr val="000000"/>
              </a:solidFill>
              <a:latin typeface="ＭＳ Ｐゴシック"/>
              <a:ea typeface="ＭＳ Ｐゴシック"/>
              <a:cs typeface="ＭＳ Ｐゴシック"/>
            </a:rPr>
            <a:t>ご協力お願い致します。</a:t>
          </a:r>
        </a:p>
      </xdr:txBody>
    </xdr:sp>
    <xdr:clientData/>
  </xdr:twoCellAnchor>
  <xdr:twoCellAnchor>
    <xdr:from>
      <xdr:col>0</xdr:col>
      <xdr:colOff>257175</xdr:colOff>
      <xdr:row>11</xdr:row>
      <xdr:rowOff>152400</xdr:rowOff>
    </xdr:from>
    <xdr:to>
      <xdr:col>2</xdr:col>
      <xdr:colOff>142875</xdr:colOff>
      <xdr:row>18</xdr:row>
      <xdr:rowOff>76200</xdr:rowOff>
    </xdr:to>
    <xdr:sp>
      <xdr:nvSpPr>
        <xdr:cNvPr id="3" name="ホームベース 5"/>
        <xdr:cNvSpPr>
          <a:spLocks/>
        </xdr:cNvSpPr>
      </xdr:nvSpPr>
      <xdr:spPr>
        <a:xfrm>
          <a:off x="257175" y="3333750"/>
          <a:ext cx="1800225" cy="1876425"/>
        </a:xfrm>
        <a:prstGeom prst="homePlate">
          <a:avLst>
            <a:gd name="adj" fmla="val 13365"/>
          </a:avLst>
        </a:prstGeom>
        <a:solidFill>
          <a:srgbClr val="FFCC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自動で計算します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333375</xdr:rowOff>
    </xdr:from>
    <xdr:to>
      <xdr:col>8</xdr:col>
      <xdr:colOff>123825</xdr:colOff>
      <xdr:row>15</xdr:row>
      <xdr:rowOff>66675</xdr:rowOff>
    </xdr:to>
    <xdr:grpSp>
      <xdr:nvGrpSpPr>
        <xdr:cNvPr id="1" name="グループ化 1"/>
        <xdr:cNvGrpSpPr>
          <a:grpSpLocks/>
        </xdr:cNvGrpSpPr>
      </xdr:nvGrpSpPr>
      <xdr:grpSpPr>
        <a:xfrm>
          <a:off x="1390650" y="3343275"/>
          <a:ext cx="3276600" cy="752475"/>
          <a:chOff x="1847850" y="5835785"/>
          <a:chExt cx="2843166" cy="1008766"/>
        </a:xfrm>
        <a:solidFill>
          <a:srgbClr val="FFFFFF"/>
        </a:solidFill>
      </xdr:grpSpPr>
      <xdr:sp>
        <xdr:nvSpPr>
          <xdr:cNvPr id="2" name="円/楕円 16"/>
          <xdr:cNvSpPr>
            <a:spLocks/>
          </xdr:cNvSpPr>
        </xdr:nvSpPr>
        <xdr:spPr>
          <a:xfrm>
            <a:off x="1847850" y="5848395"/>
            <a:ext cx="838023" cy="581049"/>
          </a:xfrm>
          <a:prstGeom prst="ellipse">
            <a:avLst/>
          </a:prstGeom>
          <a:noFill/>
          <a:ln w="12700" cmpd="sng">
            <a:solidFill>
              <a:srgbClr val="1F497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17"/>
          <xdr:cNvSpPr>
            <a:spLocks/>
          </xdr:cNvSpPr>
        </xdr:nvSpPr>
        <xdr:spPr>
          <a:xfrm>
            <a:off x="3852993" y="5835785"/>
            <a:ext cx="838023" cy="581049"/>
          </a:xfrm>
          <a:prstGeom prst="ellipse">
            <a:avLst/>
          </a:prstGeom>
          <a:noFill/>
          <a:ln w="12700" cmpd="sng">
            <a:solidFill>
              <a:srgbClr val="1F497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曲線コネクタ 9"/>
          <xdr:cNvSpPr>
            <a:spLocks/>
          </xdr:cNvSpPr>
        </xdr:nvSpPr>
        <xdr:spPr>
          <a:xfrm rot="5400000" flipH="1" flipV="1">
            <a:off x="3263036" y="4839882"/>
            <a:ext cx="12794" cy="2004922"/>
          </a:xfrm>
          <a:prstGeom prst="curvedConnector3">
            <a:avLst>
              <a:gd name="adj" fmla="val 2438962"/>
            </a:avLst>
          </a:prstGeom>
          <a:noFill/>
          <a:ln w="12700" cmpd="sng">
            <a:solidFill>
              <a:srgbClr val="1F497D"/>
            </a:solidFill>
            <a:prstDash val="dash"/>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10</xdr:row>
      <xdr:rowOff>0</xdr:rowOff>
    </xdr:from>
    <xdr:to>
      <xdr:col>4</xdr:col>
      <xdr:colOff>352425</xdr:colOff>
      <xdr:row>11</xdr:row>
      <xdr:rowOff>0</xdr:rowOff>
    </xdr:to>
    <xdr:sp>
      <xdr:nvSpPr>
        <xdr:cNvPr id="5" name="V 字形矢印 8"/>
        <xdr:cNvSpPr>
          <a:spLocks/>
        </xdr:cNvSpPr>
      </xdr:nvSpPr>
      <xdr:spPr>
        <a:xfrm rot="5400000">
          <a:off x="2333625" y="2771775"/>
          <a:ext cx="266700" cy="238125"/>
        </a:xfrm>
        <a:prstGeom prst="notchedRight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100"/>
  <sheetViews>
    <sheetView tabSelected="1" view="pageBreakPreview" zoomScaleSheetLayoutView="100" zoomScalePageLayoutView="0" workbookViewId="0" topLeftCell="A16">
      <selection activeCell="E25" sqref="E25:E26"/>
    </sheetView>
  </sheetViews>
  <sheetFormatPr defaultColWidth="9.00390625" defaultRowHeight="13.5"/>
  <cols>
    <col min="1" max="1" width="3.50390625" style="1" bestFit="1" customWidth="1"/>
    <col min="2" max="2" width="21.625" style="1" customWidth="1"/>
    <col min="3" max="3" width="3.75390625" style="1" customWidth="1"/>
    <col min="4" max="4" width="9.00390625" style="1" customWidth="1"/>
    <col min="5" max="25" width="4.00390625" style="1" customWidth="1"/>
    <col min="26" max="26" width="0.12890625" style="1" customWidth="1"/>
    <col min="27" max="27" width="17.50390625" style="1" hidden="1" customWidth="1"/>
    <col min="28" max="28" width="9.50390625" style="1" hidden="1" customWidth="1"/>
    <col min="29" max="16384" width="9.00390625" style="1" customWidth="1"/>
  </cols>
  <sheetData>
    <row r="1" spans="2:25" ht="37.5" customHeight="1" thickBot="1">
      <c r="B1" s="436" t="s">
        <v>122</v>
      </c>
      <c r="C1" s="436"/>
      <c r="D1" s="436"/>
      <c r="E1" s="436"/>
      <c r="F1" s="436"/>
      <c r="G1" s="436"/>
      <c r="H1" s="436"/>
      <c r="I1" s="436"/>
      <c r="J1" s="436"/>
      <c r="K1" s="436"/>
      <c r="L1" s="436"/>
      <c r="M1" s="436"/>
      <c r="N1" s="436"/>
      <c r="O1" s="436"/>
      <c r="P1" s="436"/>
      <c r="Q1" s="436"/>
      <c r="R1" s="436"/>
      <c r="S1" s="436"/>
      <c r="T1" s="436"/>
      <c r="U1" s="436"/>
      <c r="V1" s="436"/>
      <c r="W1" s="436"/>
      <c r="X1" s="436"/>
      <c r="Y1" s="239"/>
    </row>
    <row r="2" spans="1:28" ht="30" customHeight="1">
      <c r="A2" s="437" t="s">
        <v>18</v>
      </c>
      <c r="B2" s="438"/>
      <c r="C2" s="453" t="s">
        <v>47</v>
      </c>
      <c r="D2" s="454"/>
      <c r="E2" s="455" t="s">
        <v>129</v>
      </c>
      <c r="F2" s="455"/>
      <c r="G2" s="455"/>
      <c r="H2" s="454" t="s">
        <v>45</v>
      </c>
      <c r="I2" s="456"/>
      <c r="J2" s="453" t="s">
        <v>44</v>
      </c>
      <c r="K2" s="454"/>
      <c r="L2" s="454"/>
      <c r="M2" s="456"/>
      <c r="N2" s="457" t="s">
        <v>130</v>
      </c>
      <c r="O2" s="458"/>
      <c r="P2" s="458"/>
      <c r="Q2" s="458"/>
      <c r="R2" s="458"/>
      <c r="S2" s="458"/>
      <c r="T2" s="458"/>
      <c r="U2" s="458"/>
      <c r="V2" s="458"/>
      <c r="W2" s="458"/>
      <c r="X2" s="458"/>
      <c r="Y2" s="459"/>
      <c r="AB2" s="47" t="s">
        <v>69</v>
      </c>
    </row>
    <row r="3" spans="1:28" ht="17.25" customHeight="1">
      <c r="A3" s="439" t="s">
        <v>34</v>
      </c>
      <c r="B3" s="440"/>
      <c r="C3" s="441" t="s">
        <v>6</v>
      </c>
      <c r="D3" s="442"/>
      <c r="E3" s="442"/>
      <c r="F3" s="443"/>
      <c r="G3" s="444" t="s">
        <v>137</v>
      </c>
      <c r="H3" s="445"/>
      <c r="I3" s="445"/>
      <c r="J3" s="445"/>
      <c r="K3" s="445"/>
      <c r="L3" s="445"/>
      <c r="M3" s="445"/>
      <c r="N3" s="445"/>
      <c r="O3" s="445"/>
      <c r="P3" s="445"/>
      <c r="Q3" s="445"/>
      <c r="R3" s="445"/>
      <c r="S3" s="445"/>
      <c r="T3" s="445"/>
      <c r="U3" s="445"/>
      <c r="V3" s="445"/>
      <c r="W3" s="445"/>
      <c r="X3" s="445"/>
      <c r="Y3" s="446"/>
      <c r="AB3" s="47" t="s">
        <v>70</v>
      </c>
    </row>
    <row r="4" spans="1:28" ht="17.25" customHeight="1">
      <c r="A4" s="439"/>
      <c r="B4" s="440"/>
      <c r="C4" s="450" t="s">
        <v>131</v>
      </c>
      <c r="D4" s="451"/>
      <c r="E4" s="451"/>
      <c r="F4" s="452"/>
      <c r="G4" s="447"/>
      <c r="H4" s="448"/>
      <c r="I4" s="448"/>
      <c r="J4" s="448"/>
      <c r="K4" s="448"/>
      <c r="L4" s="448"/>
      <c r="M4" s="448"/>
      <c r="N4" s="448"/>
      <c r="O4" s="448"/>
      <c r="P4" s="448"/>
      <c r="Q4" s="448"/>
      <c r="R4" s="448"/>
      <c r="S4" s="448"/>
      <c r="T4" s="448"/>
      <c r="U4" s="448"/>
      <c r="V4" s="448"/>
      <c r="W4" s="448"/>
      <c r="X4" s="448"/>
      <c r="Y4" s="449"/>
      <c r="AB4" s="47" t="s">
        <v>71</v>
      </c>
    </row>
    <row r="5" spans="1:28" ht="23.25" customHeight="1" thickBot="1">
      <c r="A5" s="422" t="s">
        <v>19</v>
      </c>
      <c r="B5" s="423"/>
      <c r="C5" s="424" t="s">
        <v>144</v>
      </c>
      <c r="D5" s="425"/>
      <c r="E5" s="425"/>
      <c r="F5" s="425"/>
      <c r="G5" s="425"/>
      <c r="H5" s="425"/>
      <c r="I5" s="425"/>
      <c r="J5" s="426" t="s">
        <v>46</v>
      </c>
      <c r="K5" s="427"/>
      <c r="L5" s="427"/>
      <c r="M5" s="428"/>
      <c r="N5" s="429" t="s">
        <v>138</v>
      </c>
      <c r="O5" s="430"/>
      <c r="P5" s="430"/>
      <c r="Q5" s="430"/>
      <c r="R5" s="430"/>
      <c r="S5" s="430"/>
      <c r="T5" s="430"/>
      <c r="U5" s="430"/>
      <c r="V5" s="430"/>
      <c r="W5" s="430"/>
      <c r="X5" s="430"/>
      <c r="Y5" s="431"/>
      <c r="AB5" s="47" t="s">
        <v>72</v>
      </c>
    </row>
    <row r="6" ht="8.25" customHeight="1">
      <c r="AB6" s="47" t="s">
        <v>73</v>
      </c>
    </row>
    <row r="7" spans="2:28" ht="21.75" customHeight="1">
      <c r="B7" s="432" t="s">
        <v>118</v>
      </c>
      <c r="C7" s="417" t="s">
        <v>65</v>
      </c>
      <c r="D7" s="417"/>
      <c r="E7" s="417"/>
      <c r="F7" s="417"/>
      <c r="G7" s="418"/>
      <c r="H7" s="435">
        <v>1</v>
      </c>
      <c r="I7" s="435"/>
      <c r="J7" s="435"/>
      <c r="K7" s="420" t="s">
        <v>41</v>
      </c>
      <c r="L7" s="420"/>
      <c r="M7" s="13" t="s">
        <v>37</v>
      </c>
      <c r="N7" s="421">
        <v>8000</v>
      </c>
      <c r="O7" s="421"/>
      <c r="P7" s="5" t="s">
        <v>9</v>
      </c>
      <c r="Q7" s="3" t="s">
        <v>38</v>
      </c>
      <c r="R7" s="460">
        <f>N7*H7</f>
        <v>8000</v>
      </c>
      <c r="S7" s="460"/>
      <c r="T7" s="460"/>
      <c r="U7" s="16" t="s">
        <v>9</v>
      </c>
      <c r="AB7" s="47" t="s">
        <v>74</v>
      </c>
    </row>
    <row r="8" spans="2:21" ht="21.75" customHeight="1">
      <c r="B8" s="433"/>
      <c r="C8" s="417" t="s">
        <v>8</v>
      </c>
      <c r="D8" s="417"/>
      <c r="E8" s="417"/>
      <c r="F8" s="417"/>
      <c r="G8" s="418"/>
      <c r="H8" s="419">
        <f>I18</f>
        <v>2</v>
      </c>
      <c r="I8" s="419"/>
      <c r="J8" s="419"/>
      <c r="K8" s="420" t="s">
        <v>7</v>
      </c>
      <c r="L8" s="420"/>
      <c r="M8" s="13" t="s">
        <v>37</v>
      </c>
      <c r="N8" s="421">
        <v>3000</v>
      </c>
      <c r="O8" s="421"/>
      <c r="P8" s="5" t="s">
        <v>9</v>
      </c>
      <c r="Q8" s="3" t="s">
        <v>38</v>
      </c>
      <c r="R8" s="416">
        <f>N8*H8</f>
        <v>6000</v>
      </c>
      <c r="S8" s="416"/>
      <c r="T8" s="416"/>
      <c r="U8" s="16" t="s">
        <v>9</v>
      </c>
    </row>
    <row r="9" spans="2:21" ht="21.75" customHeight="1">
      <c r="B9" s="433"/>
      <c r="C9" s="417" t="s">
        <v>114</v>
      </c>
      <c r="D9" s="417"/>
      <c r="E9" s="417"/>
      <c r="F9" s="417"/>
      <c r="G9" s="418"/>
      <c r="H9" s="419">
        <f>O18</f>
        <v>4</v>
      </c>
      <c r="I9" s="419"/>
      <c r="J9" s="419"/>
      <c r="K9" s="420" t="s">
        <v>7</v>
      </c>
      <c r="L9" s="420"/>
      <c r="M9" s="13" t="s">
        <v>37</v>
      </c>
      <c r="N9" s="421">
        <v>3000</v>
      </c>
      <c r="O9" s="421"/>
      <c r="P9" s="5" t="s">
        <v>9</v>
      </c>
      <c r="Q9" s="3" t="s">
        <v>38</v>
      </c>
      <c r="R9" s="416">
        <f>N9*H9</f>
        <v>12000</v>
      </c>
      <c r="S9" s="416"/>
      <c r="T9" s="416"/>
      <c r="U9" s="16" t="s">
        <v>9</v>
      </c>
    </row>
    <row r="10" spans="2:21" ht="21.75" customHeight="1" thickBot="1">
      <c r="B10" s="433"/>
      <c r="C10" s="409" t="s">
        <v>115</v>
      </c>
      <c r="D10" s="410"/>
      <c r="E10" s="410"/>
      <c r="F10" s="410"/>
      <c r="G10" s="411"/>
      <c r="H10" s="412">
        <f>U18</f>
        <v>6</v>
      </c>
      <c r="I10" s="412"/>
      <c r="J10" s="412"/>
      <c r="K10" s="413" t="s">
        <v>39</v>
      </c>
      <c r="L10" s="413"/>
      <c r="M10" s="250" t="s">
        <v>37</v>
      </c>
      <c r="N10" s="414">
        <v>2000</v>
      </c>
      <c r="O10" s="414"/>
      <c r="P10" s="251" t="s">
        <v>9</v>
      </c>
      <c r="Q10" s="249" t="s">
        <v>38</v>
      </c>
      <c r="R10" s="415">
        <f>N10*H10</f>
        <v>12000</v>
      </c>
      <c r="S10" s="415"/>
      <c r="T10" s="415"/>
      <c r="U10" s="252" t="s">
        <v>9</v>
      </c>
    </row>
    <row r="11" spans="2:21" ht="30" customHeight="1" thickTop="1">
      <c r="B11" s="434"/>
      <c r="C11" s="397" t="s">
        <v>10</v>
      </c>
      <c r="D11" s="397"/>
      <c r="E11" s="397"/>
      <c r="F11" s="397"/>
      <c r="G11" s="397"/>
      <c r="H11" s="397"/>
      <c r="I11" s="397"/>
      <c r="J11" s="397"/>
      <c r="K11" s="397"/>
      <c r="L11" s="397"/>
      <c r="M11" s="397"/>
      <c r="N11" s="397"/>
      <c r="O11" s="397"/>
      <c r="P11" s="4"/>
      <c r="Q11" s="4"/>
      <c r="R11" s="398">
        <f>SUM(R7:T10)</f>
        <v>38000</v>
      </c>
      <c r="S11" s="398"/>
      <c r="T11" s="398"/>
      <c r="U11" s="17" t="s">
        <v>9</v>
      </c>
    </row>
    <row r="12" ht="14.25" thickBot="1"/>
    <row r="13" spans="3:25" ht="23.25" customHeight="1">
      <c r="C13" s="399" t="s">
        <v>56</v>
      </c>
      <c r="D13" s="399"/>
      <c r="E13" s="400"/>
      <c r="F13" s="401"/>
      <c r="G13" s="404" t="s">
        <v>8</v>
      </c>
      <c r="H13" s="405"/>
      <c r="I13" s="405"/>
      <c r="J13" s="405"/>
      <c r="K13" s="405"/>
      <c r="L13" s="406"/>
      <c r="M13" s="404" t="s">
        <v>42</v>
      </c>
      <c r="N13" s="405"/>
      <c r="O13" s="405"/>
      <c r="P13" s="405"/>
      <c r="Q13" s="405"/>
      <c r="R13" s="406"/>
      <c r="S13" s="404" t="s">
        <v>57</v>
      </c>
      <c r="T13" s="405"/>
      <c r="U13" s="405"/>
      <c r="V13" s="405"/>
      <c r="W13" s="405"/>
      <c r="X13" s="405"/>
      <c r="Y13" s="406"/>
    </row>
    <row r="14" spans="3:25" ht="23.25" customHeight="1" thickBot="1">
      <c r="C14" s="399"/>
      <c r="D14" s="399"/>
      <c r="E14" s="402"/>
      <c r="F14" s="403"/>
      <c r="G14" s="226">
        <v>80</v>
      </c>
      <c r="H14" s="227">
        <v>100</v>
      </c>
      <c r="I14" s="227">
        <v>120</v>
      </c>
      <c r="J14" s="227">
        <v>130</v>
      </c>
      <c r="K14" s="227">
        <v>140</v>
      </c>
      <c r="L14" s="228">
        <v>150</v>
      </c>
      <c r="M14" s="226">
        <v>80</v>
      </c>
      <c r="N14" s="227">
        <v>100</v>
      </c>
      <c r="O14" s="227">
        <v>120</v>
      </c>
      <c r="P14" s="227">
        <v>130</v>
      </c>
      <c r="Q14" s="227">
        <v>140</v>
      </c>
      <c r="R14" s="228">
        <v>150</v>
      </c>
      <c r="S14" s="226">
        <v>40</v>
      </c>
      <c r="T14" s="227">
        <v>50</v>
      </c>
      <c r="U14" s="227">
        <v>60</v>
      </c>
      <c r="V14" s="227">
        <v>65</v>
      </c>
      <c r="W14" s="227">
        <v>70</v>
      </c>
      <c r="X14" s="227">
        <v>75</v>
      </c>
      <c r="Y14" s="228">
        <v>80</v>
      </c>
    </row>
    <row r="15" spans="1:25" ht="23.25" customHeight="1">
      <c r="A15" s="35"/>
      <c r="B15" s="7"/>
      <c r="C15" s="399"/>
      <c r="D15" s="399"/>
      <c r="E15" s="407" t="s">
        <v>61</v>
      </c>
      <c r="F15" s="408"/>
      <c r="G15" s="229">
        <f>G57</f>
        <v>0</v>
      </c>
      <c r="H15" s="230">
        <f aca="true" t="shared" si="0" ref="H15:Y15">H57</f>
        <v>0</v>
      </c>
      <c r="I15" s="230">
        <f t="shared" si="0"/>
        <v>2</v>
      </c>
      <c r="J15" s="230">
        <f t="shared" si="0"/>
        <v>0</v>
      </c>
      <c r="K15" s="230">
        <f t="shared" si="0"/>
        <v>0</v>
      </c>
      <c r="L15" s="231">
        <f t="shared" si="0"/>
        <v>0</v>
      </c>
      <c r="M15" s="229">
        <f t="shared" si="0"/>
        <v>0</v>
      </c>
      <c r="N15" s="230">
        <f t="shared" si="0"/>
        <v>0</v>
      </c>
      <c r="O15" s="230">
        <f t="shared" si="0"/>
        <v>0</v>
      </c>
      <c r="P15" s="230">
        <f t="shared" si="0"/>
        <v>4</v>
      </c>
      <c r="Q15" s="230">
        <f t="shared" si="0"/>
        <v>0</v>
      </c>
      <c r="R15" s="231">
        <f t="shared" si="0"/>
        <v>0</v>
      </c>
      <c r="S15" s="229">
        <f t="shared" si="0"/>
        <v>0</v>
      </c>
      <c r="T15" s="230">
        <f t="shared" si="0"/>
        <v>1</v>
      </c>
      <c r="U15" s="230">
        <f t="shared" si="0"/>
        <v>1</v>
      </c>
      <c r="V15" s="230">
        <f t="shared" si="0"/>
        <v>2</v>
      </c>
      <c r="W15" s="230">
        <f t="shared" si="0"/>
        <v>2</v>
      </c>
      <c r="X15" s="230">
        <f t="shared" si="0"/>
        <v>0</v>
      </c>
      <c r="Y15" s="231">
        <f t="shared" si="0"/>
        <v>0</v>
      </c>
    </row>
    <row r="16" spans="1:25" ht="23.25" customHeight="1" thickBot="1">
      <c r="A16" s="35"/>
      <c r="B16" s="7"/>
      <c r="C16" s="399"/>
      <c r="D16" s="399"/>
      <c r="E16" s="407" t="s">
        <v>61</v>
      </c>
      <c r="F16" s="408"/>
      <c r="G16" s="226">
        <f>G99</f>
        <v>0</v>
      </c>
      <c r="H16" s="227">
        <f aca="true" t="shared" si="1" ref="H16:Y16">H99</f>
        <v>0</v>
      </c>
      <c r="I16" s="227">
        <f t="shared" si="1"/>
        <v>0</v>
      </c>
      <c r="J16" s="227">
        <f t="shared" si="1"/>
        <v>0</v>
      </c>
      <c r="K16" s="227">
        <f t="shared" si="1"/>
        <v>0</v>
      </c>
      <c r="L16" s="228">
        <f t="shared" si="1"/>
        <v>0</v>
      </c>
      <c r="M16" s="226">
        <f t="shared" si="1"/>
        <v>0</v>
      </c>
      <c r="N16" s="227">
        <f t="shared" si="1"/>
        <v>0</v>
      </c>
      <c r="O16" s="227">
        <f t="shared" si="1"/>
        <v>0</v>
      </c>
      <c r="P16" s="227">
        <f t="shared" si="1"/>
        <v>0</v>
      </c>
      <c r="Q16" s="227">
        <f t="shared" si="1"/>
        <v>0</v>
      </c>
      <c r="R16" s="228">
        <f t="shared" si="1"/>
        <v>0</v>
      </c>
      <c r="S16" s="226">
        <f t="shared" si="1"/>
        <v>0</v>
      </c>
      <c r="T16" s="227">
        <f t="shared" si="1"/>
        <v>0</v>
      </c>
      <c r="U16" s="227">
        <f t="shared" si="1"/>
        <v>0</v>
      </c>
      <c r="V16" s="227">
        <f t="shared" si="1"/>
        <v>0</v>
      </c>
      <c r="W16" s="227">
        <f t="shared" si="1"/>
        <v>0</v>
      </c>
      <c r="X16" s="227">
        <f t="shared" si="1"/>
        <v>0</v>
      </c>
      <c r="Y16" s="228">
        <f t="shared" si="1"/>
        <v>0</v>
      </c>
    </row>
    <row r="17" spans="1:25" ht="23.25" customHeight="1" thickBot="1">
      <c r="A17" s="35"/>
      <c r="B17" s="7"/>
      <c r="C17" s="399"/>
      <c r="D17" s="399"/>
      <c r="E17" s="407" t="s">
        <v>62</v>
      </c>
      <c r="F17" s="408"/>
      <c r="G17" s="232">
        <f>SUM(G15:G16)</f>
        <v>0</v>
      </c>
      <c r="H17" s="233">
        <f aca="true" t="shared" si="2" ref="H17:Y17">SUM(H15:H16)</f>
        <v>0</v>
      </c>
      <c r="I17" s="233">
        <f t="shared" si="2"/>
        <v>2</v>
      </c>
      <c r="J17" s="233">
        <f t="shared" si="2"/>
        <v>0</v>
      </c>
      <c r="K17" s="233">
        <f t="shared" si="2"/>
        <v>0</v>
      </c>
      <c r="L17" s="234">
        <f t="shared" si="2"/>
        <v>0</v>
      </c>
      <c r="M17" s="232">
        <f t="shared" si="2"/>
        <v>0</v>
      </c>
      <c r="N17" s="233">
        <f t="shared" si="2"/>
        <v>0</v>
      </c>
      <c r="O17" s="233">
        <f t="shared" si="2"/>
        <v>0</v>
      </c>
      <c r="P17" s="233">
        <f t="shared" si="2"/>
        <v>4</v>
      </c>
      <c r="Q17" s="233">
        <f t="shared" si="2"/>
        <v>0</v>
      </c>
      <c r="R17" s="234">
        <f t="shared" si="2"/>
        <v>0</v>
      </c>
      <c r="S17" s="232">
        <f t="shared" si="2"/>
        <v>0</v>
      </c>
      <c r="T17" s="233">
        <f t="shared" si="2"/>
        <v>1</v>
      </c>
      <c r="U17" s="233">
        <f t="shared" si="2"/>
        <v>1</v>
      </c>
      <c r="V17" s="233">
        <f t="shared" si="2"/>
        <v>2</v>
      </c>
      <c r="W17" s="233">
        <f t="shared" si="2"/>
        <v>2</v>
      </c>
      <c r="X17" s="233">
        <f t="shared" si="2"/>
        <v>0</v>
      </c>
      <c r="Y17" s="234">
        <f t="shared" si="2"/>
        <v>0</v>
      </c>
    </row>
    <row r="18" spans="1:25" ht="23.25" customHeight="1" thickBot="1">
      <c r="A18" s="35"/>
      <c r="B18" s="7"/>
      <c r="C18" s="399"/>
      <c r="D18" s="399"/>
      <c r="E18" s="394"/>
      <c r="F18" s="395"/>
      <c r="G18" s="396" t="s">
        <v>55</v>
      </c>
      <c r="H18" s="385"/>
      <c r="I18" s="385">
        <f>SUM(G17:L17)</f>
        <v>2</v>
      </c>
      <c r="J18" s="385"/>
      <c r="K18" s="385"/>
      <c r="L18" s="386"/>
      <c r="M18" s="396" t="s">
        <v>55</v>
      </c>
      <c r="N18" s="385"/>
      <c r="O18" s="385">
        <f>SUM(M17:R17)</f>
        <v>4</v>
      </c>
      <c r="P18" s="385"/>
      <c r="Q18" s="385"/>
      <c r="R18" s="386"/>
      <c r="S18" s="396" t="s">
        <v>55</v>
      </c>
      <c r="T18" s="385"/>
      <c r="U18" s="385">
        <f>SUM(S17:Y17)</f>
        <v>6</v>
      </c>
      <c r="V18" s="385"/>
      <c r="W18" s="385"/>
      <c r="X18" s="385"/>
      <c r="Y18" s="386"/>
    </row>
    <row r="19" spans="1:25" s="41" customFormat="1" ht="8.25" customHeight="1">
      <c r="A19" s="37"/>
      <c r="B19" s="38"/>
      <c r="C19" s="39"/>
      <c r="D19" s="39"/>
      <c r="E19" s="39"/>
      <c r="F19" s="39"/>
      <c r="G19" s="40"/>
      <c r="H19" s="40"/>
      <c r="I19" s="40"/>
      <c r="J19" s="40"/>
      <c r="K19" s="40"/>
      <c r="L19" s="40"/>
      <c r="M19" s="40"/>
      <c r="N19" s="40"/>
      <c r="O19" s="40"/>
      <c r="P19" s="40"/>
      <c r="Q19" s="40"/>
      <c r="R19" s="40"/>
      <c r="S19" s="40"/>
      <c r="T19" s="40"/>
      <c r="U19" s="40"/>
      <c r="V19" s="40"/>
      <c r="W19" s="40"/>
      <c r="X19" s="40"/>
      <c r="Y19" s="40"/>
    </row>
    <row r="20" spans="1:25" s="41" customFormat="1" ht="18" customHeight="1" hidden="1">
      <c r="A20" s="37"/>
      <c r="B20" s="38"/>
      <c r="C20" s="39"/>
      <c r="D20" s="39"/>
      <c r="E20" s="39"/>
      <c r="F20" s="39"/>
      <c r="G20" s="387" t="s">
        <v>53</v>
      </c>
      <c r="H20" s="40"/>
      <c r="I20" s="389" t="s">
        <v>63</v>
      </c>
      <c r="J20" s="390"/>
      <c r="K20" s="390"/>
      <c r="L20" s="390"/>
      <c r="M20" s="390"/>
      <c r="N20" s="390"/>
      <c r="O20" s="390"/>
      <c r="P20" s="390"/>
      <c r="Q20" s="390"/>
      <c r="R20" s="390"/>
      <c r="S20" s="390"/>
      <c r="T20" s="390"/>
      <c r="U20" s="390"/>
      <c r="V20" s="390"/>
      <c r="W20" s="390"/>
      <c r="X20" s="390"/>
      <c r="Y20" s="390"/>
    </row>
    <row r="21" spans="1:25" s="41" customFormat="1" ht="18" customHeight="1" hidden="1">
      <c r="A21" s="37"/>
      <c r="B21" s="38"/>
      <c r="C21" s="39"/>
      <c r="D21" s="39"/>
      <c r="E21" s="39"/>
      <c r="F21" s="39"/>
      <c r="G21" s="388"/>
      <c r="H21" s="40"/>
      <c r="I21" s="390"/>
      <c r="J21" s="390"/>
      <c r="K21" s="390"/>
      <c r="L21" s="390"/>
      <c r="M21" s="390"/>
      <c r="N21" s="390"/>
      <c r="O21" s="390"/>
      <c r="P21" s="390"/>
      <c r="Q21" s="390"/>
      <c r="R21" s="390"/>
      <c r="S21" s="390"/>
      <c r="T21" s="390"/>
      <c r="U21" s="390"/>
      <c r="V21" s="390"/>
      <c r="W21" s="390"/>
      <c r="X21" s="390"/>
      <c r="Y21" s="390"/>
    </row>
    <row r="22" ht="8.25" customHeight="1" thickBot="1"/>
    <row r="23" spans="1:28" ht="23.25" customHeight="1">
      <c r="A23" s="391" t="s">
        <v>17</v>
      </c>
      <c r="B23" s="335" t="s">
        <v>16</v>
      </c>
      <c r="C23" s="392" t="s">
        <v>2</v>
      </c>
      <c r="D23" s="335" t="s">
        <v>3</v>
      </c>
      <c r="E23" s="393" t="s">
        <v>4</v>
      </c>
      <c r="F23" s="307" t="s">
        <v>35</v>
      </c>
      <c r="G23" s="295" t="s">
        <v>8</v>
      </c>
      <c r="H23" s="296"/>
      <c r="I23" s="296"/>
      <c r="J23" s="296"/>
      <c r="K23" s="296"/>
      <c r="L23" s="296"/>
      <c r="M23" s="295" t="s">
        <v>42</v>
      </c>
      <c r="N23" s="296"/>
      <c r="O23" s="296"/>
      <c r="P23" s="296"/>
      <c r="Q23" s="296"/>
      <c r="R23" s="297"/>
      <c r="S23" s="296" t="s">
        <v>57</v>
      </c>
      <c r="T23" s="296"/>
      <c r="U23" s="296"/>
      <c r="V23" s="296"/>
      <c r="W23" s="296"/>
      <c r="X23" s="296"/>
      <c r="Y23" s="297"/>
      <c r="AB23" s="50" t="s">
        <v>5</v>
      </c>
    </row>
    <row r="24" spans="1:28" ht="23.25" customHeight="1" thickBot="1">
      <c r="A24" s="300"/>
      <c r="B24" s="302"/>
      <c r="C24" s="304"/>
      <c r="D24" s="302"/>
      <c r="E24" s="306"/>
      <c r="F24" s="308"/>
      <c r="G24" s="24">
        <v>80</v>
      </c>
      <c r="H24" s="36">
        <v>100</v>
      </c>
      <c r="I24" s="36">
        <v>120</v>
      </c>
      <c r="J24" s="36">
        <v>130</v>
      </c>
      <c r="K24" s="36">
        <v>140</v>
      </c>
      <c r="L24" s="21">
        <v>150</v>
      </c>
      <c r="M24" s="24">
        <v>80</v>
      </c>
      <c r="N24" s="36">
        <v>100</v>
      </c>
      <c r="O24" s="36">
        <v>120</v>
      </c>
      <c r="P24" s="36">
        <v>130</v>
      </c>
      <c r="Q24" s="36">
        <v>140</v>
      </c>
      <c r="R24" s="23">
        <v>150</v>
      </c>
      <c r="S24" s="22">
        <v>40</v>
      </c>
      <c r="T24" s="36">
        <v>50</v>
      </c>
      <c r="U24" s="36">
        <v>60</v>
      </c>
      <c r="V24" s="36">
        <v>65</v>
      </c>
      <c r="W24" s="36">
        <v>70</v>
      </c>
      <c r="X24" s="36">
        <v>75</v>
      </c>
      <c r="Y24" s="23">
        <v>80</v>
      </c>
      <c r="AA24" s="48" t="s">
        <v>75</v>
      </c>
      <c r="AB24" s="50" t="s">
        <v>64</v>
      </c>
    </row>
    <row r="25" spans="1:28" s="27" customFormat="1" ht="12" customHeight="1" thickBot="1" thickTop="1">
      <c r="A25" s="298">
        <v>1</v>
      </c>
      <c r="B25" s="235" t="str">
        <f>PHONETIC(B26)</f>
        <v>アキタ　タロウ</v>
      </c>
      <c r="C25" s="380" t="s">
        <v>5</v>
      </c>
      <c r="D25" s="382">
        <v>17729</v>
      </c>
      <c r="E25" s="383">
        <f>IF(D25="","",YEAR(AA26-D25)-1900)</f>
        <v>71</v>
      </c>
      <c r="F25" s="384">
        <v>2</v>
      </c>
      <c r="G25" s="379"/>
      <c r="H25" s="376"/>
      <c r="I25" s="376"/>
      <c r="J25" s="376"/>
      <c r="K25" s="376"/>
      <c r="L25" s="377"/>
      <c r="M25" s="379"/>
      <c r="N25" s="376"/>
      <c r="O25" s="376"/>
      <c r="P25" s="361" t="s">
        <v>78</v>
      </c>
      <c r="Q25" s="376"/>
      <c r="R25" s="377"/>
      <c r="S25" s="379"/>
      <c r="T25" s="376"/>
      <c r="U25" s="376"/>
      <c r="V25" s="361"/>
      <c r="W25" s="376" t="s">
        <v>36</v>
      </c>
      <c r="X25" s="376"/>
      <c r="Y25" s="377"/>
      <c r="AA25" s="41"/>
      <c r="AB25" s="50"/>
    </row>
    <row r="26" spans="1:28" s="27" customFormat="1" ht="27" customHeight="1" thickBot="1">
      <c r="A26" s="281"/>
      <c r="B26" s="244" t="s">
        <v>145</v>
      </c>
      <c r="C26" s="381"/>
      <c r="D26" s="372"/>
      <c r="E26" s="356"/>
      <c r="F26" s="374"/>
      <c r="G26" s="368"/>
      <c r="H26" s="362"/>
      <c r="I26" s="362"/>
      <c r="J26" s="362"/>
      <c r="K26" s="362"/>
      <c r="L26" s="364"/>
      <c r="M26" s="368"/>
      <c r="N26" s="362"/>
      <c r="O26" s="362"/>
      <c r="P26" s="362"/>
      <c r="Q26" s="362"/>
      <c r="R26" s="364"/>
      <c r="S26" s="368"/>
      <c r="T26" s="362"/>
      <c r="U26" s="362"/>
      <c r="V26" s="362"/>
      <c r="W26" s="362"/>
      <c r="X26" s="362"/>
      <c r="Y26" s="364"/>
      <c r="AA26" s="49">
        <v>43922</v>
      </c>
      <c r="AB26" s="50" t="s">
        <v>79</v>
      </c>
    </row>
    <row r="27" spans="1:27" s="27" customFormat="1" ht="12" customHeight="1" thickBot="1">
      <c r="A27" s="280">
        <v>2</v>
      </c>
      <c r="B27" s="235" t="str">
        <f>PHONETIC(B28)</f>
        <v>ヨコテ　ジロウ</v>
      </c>
      <c r="C27" s="353" t="s">
        <v>5</v>
      </c>
      <c r="D27" s="371">
        <v>22010</v>
      </c>
      <c r="E27" s="356">
        <f>IF(D27="","",YEAR(AA28-D27)-1900)</f>
        <v>59</v>
      </c>
      <c r="F27" s="378">
        <v>2</v>
      </c>
      <c r="G27" s="375"/>
      <c r="H27" s="369"/>
      <c r="I27" s="361" t="s">
        <v>78</v>
      </c>
      <c r="J27" s="369"/>
      <c r="K27" s="369"/>
      <c r="L27" s="370"/>
      <c r="M27" s="375"/>
      <c r="N27" s="369"/>
      <c r="O27" s="369"/>
      <c r="P27" s="369"/>
      <c r="Q27" s="369"/>
      <c r="R27" s="370"/>
      <c r="S27" s="375"/>
      <c r="T27" s="369"/>
      <c r="U27" s="361"/>
      <c r="V27" s="369" t="s">
        <v>36</v>
      </c>
      <c r="W27" s="369"/>
      <c r="X27" s="369"/>
      <c r="Y27" s="370"/>
      <c r="AA27" s="41"/>
    </row>
    <row r="28" spans="1:27" s="27" customFormat="1" ht="27" customHeight="1" thickBot="1">
      <c r="A28" s="281"/>
      <c r="B28" s="244" t="s">
        <v>132</v>
      </c>
      <c r="C28" s="353"/>
      <c r="D28" s="372"/>
      <c r="E28" s="356"/>
      <c r="F28" s="374"/>
      <c r="G28" s="368"/>
      <c r="H28" s="362"/>
      <c r="I28" s="362"/>
      <c r="J28" s="362"/>
      <c r="K28" s="362"/>
      <c r="L28" s="364"/>
      <c r="M28" s="368"/>
      <c r="N28" s="362"/>
      <c r="O28" s="362"/>
      <c r="P28" s="362"/>
      <c r="Q28" s="362"/>
      <c r="R28" s="364"/>
      <c r="S28" s="368"/>
      <c r="T28" s="362"/>
      <c r="U28" s="362"/>
      <c r="V28" s="362"/>
      <c r="W28" s="362"/>
      <c r="X28" s="362"/>
      <c r="Y28" s="364"/>
      <c r="AA28" s="49">
        <v>43922</v>
      </c>
    </row>
    <row r="29" spans="1:27" s="27" customFormat="1" ht="12" customHeight="1" thickBot="1">
      <c r="A29" s="280">
        <v>3</v>
      </c>
      <c r="B29" s="235" t="str">
        <f>PHONETIC(B30)</f>
        <v>オオダテ　シロウ</v>
      </c>
      <c r="C29" s="353" t="s">
        <v>5</v>
      </c>
      <c r="D29" s="371">
        <v>19115</v>
      </c>
      <c r="E29" s="356">
        <f>IF(D29="","",YEAR(AA30-D29)-1900)</f>
        <v>67</v>
      </c>
      <c r="F29" s="373">
        <v>2</v>
      </c>
      <c r="G29" s="375"/>
      <c r="H29" s="369"/>
      <c r="I29" s="369"/>
      <c r="J29" s="369"/>
      <c r="K29" s="369"/>
      <c r="L29" s="370"/>
      <c r="M29" s="375"/>
      <c r="N29" s="369"/>
      <c r="O29" s="369"/>
      <c r="P29" s="361" t="s">
        <v>78</v>
      </c>
      <c r="Q29" s="369"/>
      <c r="R29" s="370"/>
      <c r="S29" s="375"/>
      <c r="T29" s="369"/>
      <c r="U29" s="361"/>
      <c r="V29" s="369" t="s">
        <v>36</v>
      </c>
      <c r="W29" s="369"/>
      <c r="X29" s="369"/>
      <c r="Y29" s="370"/>
      <c r="AA29" s="41"/>
    </row>
    <row r="30" spans="1:27" s="27" customFormat="1" ht="27" customHeight="1" thickBot="1">
      <c r="A30" s="281"/>
      <c r="B30" s="244" t="s">
        <v>133</v>
      </c>
      <c r="C30" s="353"/>
      <c r="D30" s="372"/>
      <c r="E30" s="356"/>
      <c r="F30" s="374"/>
      <c r="G30" s="368"/>
      <c r="H30" s="362"/>
      <c r="I30" s="362"/>
      <c r="J30" s="362"/>
      <c r="K30" s="362"/>
      <c r="L30" s="364"/>
      <c r="M30" s="368"/>
      <c r="N30" s="362"/>
      <c r="O30" s="362"/>
      <c r="P30" s="362"/>
      <c r="Q30" s="362"/>
      <c r="R30" s="364"/>
      <c r="S30" s="368"/>
      <c r="T30" s="362"/>
      <c r="U30" s="362"/>
      <c r="V30" s="362"/>
      <c r="W30" s="362"/>
      <c r="X30" s="362"/>
      <c r="Y30" s="364"/>
      <c r="AA30" s="49">
        <v>43922</v>
      </c>
    </row>
    <row r="31" spans="1:27" s="27" customFormat="1" ht="12" customHeight="1" thickBot="1">
      <c r="A31" s="286">
        <v>4</v>
      </c>
      <c r="B31" s="235" t="str">
        <f>PHONETIC(B32)</f>
        <v>ノシロ　ハナコ</v>
      </c>
      <c r="C31" s="353" t="s">
        <v>64</v>
      </c>
      <c r="D31" s="371">
        <v>20952</v>
      </c>
      <c r="E31" s="356">
        <f>IF(D31="","",YEAR(AA32-D31)-1900)</f>
        <v>62</v>
      </c>
      <c r="F31" s="373">
        <v>2</v>
      </c>
      <c r="G31" s="367"/>
      <c r="H31" s="361"/>
      <c r="I31" s="361" t="s">
        <v>78</v>
      </c>
      <c r="J31" s="361"/>
      <c r="K31" s="361"/>
      <c r="L31" s="363"/>
      <c r="M31" s="367"/>
      <c r="N31" s="361"/>
      <c r="O31" s="361"/>
      <c r="P31" s="361"/>
      <c r="Q31" s="361"/>
      <c r="R31" s="363"/>
      <c r="S31" s="367"/>
      <c r="T31" s="361" t="s">
        <v>78</v>
      </c>
      <c r="U31" s="361"/>
      <c r="V31" s="361"/>
      <c r="W31" s="361"/>
      <c r="X31" s="361"/>
      <c r="Y31" s="363"/>
      <c r="AA31" s="41"/>
    </row>
    <row r="32" spans="1:27" s="27" customFormat="1" ht="27" customHeight="1" thickBot="1">
      <c r="A32" s="281"/>
      <c r="B32" s="244" t="s">
        <v>134</v>
      </c>
      <c r="C32" s="353"/>
      <c r="D32" s="372"/>
      <c r="E32" s="356"/>
      <c r="F32" s="374"/>
      <c r="G32" s="368"/>
      <c r="H32" s="362"/>
      <c r="I32" s="362"/>
      <c r="J32" s="362"/>
      <c r="K32" s="362"/>
      <c r="L32" s="364"/>
      <c r="M32" s="368"/>
      <c r="N32" s="362"/>
      <c r="O32" s="362"/>
      <c r="P32" s="362"/>
      <c r="Q32" s="362"/>
      <c r="R32" s="364"/>
      <c r="S32" s="368"/>
      <c r="T32" s="362"/>
      <c r="U32" s="362"/>
      <c r="V32" s="362"/>
      <c r="W32" s="362"/>
      <c r="X32" s="362"/>
      <c r="Y32" s="364"/>
      <c r="AA32" s="49">
        <v>43922</v>
      </c>
    </row>
    <row r="33" spans="1:27" s="27" customFormat="1" ht="12" customHeight="1" thickBot="1">
      <c r="A33" s="257">
        <v>5</v>
      </c>
      <c r="B33" s="235" t="str">
        <f>PHONETIC(B34)</f>
        <v>ダイセン　ナナコ</v>
      </c>
      <c r="C33" s="353" t="s">
        <v>64</v>
      </c>
      <c r="D33" s="365">
        <v>20372</v>
      </c>
      <c r="E33" s="356">
        <f>IF(D33="","",YEAR(AA34-D33)-1900)</f>
        <v>64</v>
      </c>
      <c r="F33" s="366">
        <v>2</v>
      </c>
      <c r="G33" s="359"/>
      <c r="H33" s="360"/>
      <c r="I33" s="360"/>
      <c r="J33" s="360"/>
      <c r="K33" s="360"/>
      <c r="L33" s="352"/>
      <c r="M33" s="359"/>
      <c r="N33" s="360"/>
      <c r="O33" s="360"/>
      <c r="P33" s="360" t="s">
        <v>36</v>
      </c>
      <c r="Q33" s="360"/>
      <c r="R33" s="352"/>
      <c r="S33" s="359"/>
      <c r="T33" s="360"/>
      <c r="U33" s="360" t="s">
        <v>36</v>
      </c>
      <c r="V33" s="360"/>
      <c r="W33" s="360"/>
      <c r="X33" s="360"/>
      <c r="Y33" s="352"/>
      <c r="AA33" s="41"/>
    </row>
    <row r="34" spans="1:27" s="27" customFormat="1" ht="27" customHeight="1" thickBot="1">
      <c r="A34" s="258"/>
      <c r="B34" s="245" t="s">
        <v>135</v>
      </c>
      <c r="C34" s="353"/>
      <c r="D34" s="355"/>
      <c r="E34" s="356"/>
      <c r="F34" s="358"/>
      <c r="G34" s="351"/>
      <c r="H34" s="347"/>
      <c r="I34" s="347"/>
      <c r="J34" s="347"/>
      <c r="K34" s="347"/>
      <c r="L34" s="349"/>
      <c r="M34" s="351"/>
      <c r="N34" s="347"/>
      <c r="O34" s="347"/>
      <c r="P34" s="347"/>
      <c r="Q34" s="347"/>
      <c r="R34" s="349"/>
      <c r="S34" s="351"/>
      <c r="T34" s="347"/>
      <c r="U34" s="347"/>
      <c r="V34" s="347"/>
      <c r="W34" s="347"/>
      <c r="X34" s="347"/>
      <c r="Y34" s="349"/>
      <c r="AA34" s="49">
        <v>43922</v>
      </c>
    </row>
    <row r="35" spans="1:27" s="27" customFormat="1" ht="12" customHeight="1" thickBot="1">
      <c r="A35" s="288">
        <v>6</v>
      </c>
      <c r="B35" s="235" t="str">
        <f>PHONETIC(B36)</f>
        <v>オガ　ヨウコ</v>
      </c>
      <c r="C35" s="353" t="s">
        <v>64</v>
      </c>
      <c r="D35" s="354">
        <v>17378</v>
      </c>
      <c r="E35" s="356">
        <f>IF(D35="","",YEAR(AA36-D35)-1900)</f>
        <v>72</v>
      </c>
      <c r="F35" s="357">
        <v>2</v>
      </c>
      <c r="G35" s="350"/>
      <c r="H35" s="346"/>
      <c r="I35" s="346"/>
      <c r="J35" s="346"/>
      <c r="K35" s="346"/>
      <c r="L35" s="348"/>
      <c r="M35" s="350"/>
      <c r="N35" s="346"/>
      <c r="O35" s="346"/>
      <c r="P35" s="346" t="s">
        <v>116</v>
      </c>
      <c r="Q35" s="346"/>
      <c r="R35" s="348"/>
      <c r="S35" s="350"/>
      <c r="T35" s="346"/>
      <c r="U35" s="346"/>
      <c r="V35" s="346"/>
      <c r="W35" s="346" t="s">
        <v>36</v>
      </c>
      <c r="X35" s="346"/>
      <c r="Y35" s="348"/>
      <c r="AA35" s="41"/>
    </row>
    <row r="36" spans="1:27" s="27" customFormat="1" ht="27" customHeight="1" thickBot="1">
      <c r="A36" s="258"/>
      <c r="B36" s="245" t="s">
        <v>136</v>
      </c>
      <c r="C36" s="353"/>
      <c r="D36" s="355"/>
      <c r="E36" s="356"/>
      <c r="F36" s="358"/>
      <c r="G36" s="351"/>
      <c r="H36" s="347"/>
      <c r="I36" s="347"/>
      <c r="J36" s="347"/>
      <c r="K36" s="347"/>
      <c r="L36" s="349"/>
      <c r="M36" s="351"/>
      <c r="N36" s="347"/>
      <c r="O36" s="347"/>
      <c r="P36" s="347"/>
      <c r="Q36" s="347"/>
      <c r="R36" s="349"/>
      <c r="S36" s="351"/>
      <c r="T36" s="347"/>
      <c r="U36" s="347"/>
      <c r="V36" s="347"/>
      <c r="W36" s="347"/>
      <c r="X36" s="347"/>
      <c r="Y36" s="349"/>
      <c r="AA36" s="49">
        <v>43922</v>
      </c>
    </row>
    <row r="37" spans="1:25" s="27" customFormat="1" ht="12" customHeight="1">
      <c r="A37" s="288">
        <v>7</v>
      </c>
      <c r="B37" s="235">
        <f>PHONETIC(B38)</f>
      </c>
      <c r="C37" s="289"/>
      <c r="D37" s="290"/>
      <c r="E37" s="287"/>
      <c r="F37" s="291"/>
      <c r="G37" s="288"/>
      <c r="H37" s="289"/>
      <c r="I37" s="289"/>
      <c r="J37" s="289"/>
      <c r="K37" s="289"/>
      <c r="L37" s="287"/>
      <c r="M37" s="288"/>
      <c r="N37" s="289"/>
      <c r="O37" s="289"/>
      <c r="P37" s="289"/>
      <c r="Q37" s="289"/>
      <c r="R37" s="287"/>
      <c r="S37" s="288"/>
      <c r="T37" s="289"/>
      <c r="U37" s="289"/>
      <c r="V37" s="289"/>
      <c r="W37" s="289"/>
      <c r="X37" s="289"/>
      <c r="Y37" s="287"/>
    </row>
    <row r="38" spans="1:25" s="27" customFormat="1" ht="27" customHeight="1">
      <c r="A38" s="258"/>
      <c r="B38" s="28"/>
      <c r="C38" s="254"/>
      <c r="D38" s="260"/>
      <c r="E38" s="256"/>
      <c r="F38" s="262"/>
      <c r="G38" s="258"/>
      <c r="H38" s="254"/>
      <c r="I38" s="254"/>
      <c r="J38" s="254"/>
      <c r="K38" s="254"/>
      <c r="L38" s="256"/>
      <c r="M38" s="258"/>
      <c r="N38" s="254"/>
      <c r="O38" s="254"/>
      <c r="P38" s="254"/>
      <c r="Q38" s="254"/>
      <c r="R38" s="256"/>
      <c r="S38" s="258"/>
      <c r="T38" s="254"/>
      <c r="U38" s="254"/>
      <c r="V38" s="254"/>
      <c r="W38" s="254"/>
      <c r="X38" s="254"/>
      <c r="Y38" s="256"/>
    </row>
    <row r="39" spans="1:25" s="27" customFormat="1" ht="12" customHeight="1">
      <c r="A39" s="288">
        <v>8</v>
      </c>
      <c r="B39" s="26"/>
      <c r="C39" s="289"/>
      <c r="D39" s="290"/>
      <c r="E39" s="287"/>
      <c r="F39" s="291"/>
      <c r="G39" s="288"/>
      <c r="H39" s="289"/>
      <c r="I39" s="289"/>
      <c r="J39" s="289"/>
      <c r="K39" s="289"/>
      <c r="L39" s="287"/>
      <c r="M39" s="288"/>
      <c r="N39" s="289"/>
      <c r="O39" s="289"/>
      <c r="P39" s="289"/>
      <c r="Q39" s="289"/>
      <c r="R39" s="287"/>
      <c r="S39" s="288"/>
      <c r="T39" s="289"/>
      <c r="U39" s="289"/>
      <c r="V39" s="289"/>
      <c r="W39" s="289"/>
      <c r="X39" s="289"/>
      <c r="Y39" s="287"/>
    </row>
    <row r="40" spans="1:25" s="27" customFormat="1" ht="27" customHeight="1">
      <c r="A40" s="258"/>
      <c r="B40" s="28"/>
      <c r="C40" s="254"/>
      <c r="D40" s="260"/>
      <c r="E40" s="256"/>
      <c r="F40" s="262"/>
      <c r="G40" s="258"/>
      <c r="H40" s="254"/>
      <c r="I40" s="254"/>
      <c r="J40" s="254"/>
      <c r="K40" s="254"/>
      <c r="L40" s="256"/>
      <c r="M40" s="258"/>
      <c r="N40" s="254"/>
      <c r="O40" s="254"/>
      <c r="P40" s="254"/>
      <c r="Q40" s="254"/>
      <c r="R40" s="256"/>
      <c r="S40" s="258"/>
      <c r="T40" s="254"/>
      <c r="U40" s="254"/>
      <c r="V40" s="254"/>
      <c r="W40" s="254"/>
      <c r="X40" s="254"/>
      <c r="Y40" s="256"/>
    </row>
    <row r="41" spans="1:25" s="27" customFormat="1" ht="12" customHeight="1">
      <c r="A41" s="288">
        <v>9</v>
      </c>
      <c r="B41" s="26"/>
      <c r="C41" s="289"/>
      <c r="D41" s="290"/>
      <c r="E41" s="287"/>
      <c r="F41" s="291"/>
      <c r="G41" s="288"/>
      <c r="H41" s="289"/>
      <c r="I41" s="289"/>
      <c r="J41" s="289"/>
      <c r="K41" s="289"/>
      <c r="L41" s="287"/>
      <c r="M41" s="288"/>
      <c r="N41" s="289"/>
      <c r="O41" s="289"/>
      <c r="P41" s="289"/>
      <c r="Q41" s="289"/>
      <c r="R41" s="287"/>
      <c r="S41" s="288"/>
      <c r="T41" s="289"/>
      <c r="U41" s="289"/>
      <c r="V41" s="289"/>
      <c r="W41" s="289"/>
      <c r="X41" s="289"/>
      <c r="Y41" s="287"/>
    </row>
    <row r="42" spans="1:25" s="27" customFormat="1" ht="27" customHeight="1">
      <c r="A42" s="258"/>
      <c r="B42" s="28"/>
      <c r="C42" s="254"/>
      <c r="D42" s="260"/>
      <c r="E42" s="256"/>
      <c r="F42" s="262"/>
      <c r="G42" s="258"/>
      <c r="H42" s="254"/>
      <c r="I42" s="254"/>
      <c r="J42" s="254"/>
      <c r="K42" s="254"/>
      <c r="L42" s="256"/>
      <c r="M42" s="258"/>
      <c r="N42" s="254"/>
      <c r="O42" s="254"/>
      <c r="P42" s="254"/>
      <c r="Q42" s="254"/>
      <c r="R42" s="256"/>
      <c r="S42" s="258"/>
      <c r="T42" s="254"/>
      <c r="U42" s="254"/>
      <c r="V42" s="254"/>
      <c r="W42" s="254"/>
      <c r="X42" s="254"/>
      <c r="Y42" s="256"/>
    </row>
    <row r="43" spans="1:25" s="27" customFormat="1" ht="12" customHeight="1">
      <c r="A43" s="257">
        <v>10</v>
      </c>
      <c r="B43" s="29"/>
      <c r="C43" s="253"/>
      <c r="D43" s="259"/>
      <c r="E43" s="255"/>
      <c r="F43" s="261"/>
      <c r="G43" s="257"/>
      <c r="H43" s="253"/>
      <c r="I43" s="253"/>
      <c r="J43" s="253"/>
      <c r="K43" s="253"/>
      <c r="L43" s="255"/>
      <c r="M43" s="257"/>
      <c r="N43" s="253"/>
      <c r="O43" s="253"/>
      <c r="P43" s="253"/>
      <c r="Q43" s="253"/>
      <c r="R43" s="255"/>
      <c r="S43" s="257"/>
      <c r="T43" s="253"/>
      <c r="U43" s="253"/>
      <c r="V43" s="253"/>
      <c r="W43" s="253"/>
      <c r="X43" s="253"/>
      <c r="Y43" s="255"/>
    </row>
    <row r="44" spans="1:25" s="27" customFormat="1" ht="27" customHeight="1">
      <c r="A44" s="258"/>
      <c r="B44" s="28"/>
      <c r="C44" s="254"/>
      <c r="D44" s="260"/>
      <c r="E44" s="256"/>
      <c r="F44" s="262"/>
      <c r="G44" s="258"/>
      <c r="H44" s="254"/>
      <c r="I44" s="254"/>
      <c r="J44" s="254"/>
      <c r="K44" s="254"/>
      <c r="L44" s="256"/>
      <c r="M44" s="258"/>
      <c r="N44" s="254"/>
      <c r="O44" s="254"/>
      <c r="P44" s="254"/>
      <c r="Q44" s="254"/>
      <c r="R44" s="256"/>
      <c r="S44" s="258"/>
      <c r="T44" s="254"/>
      <c r="U44" s="254"/>
      <c r="V44" s="254"/>
      <c r="W44" s="254"/>
      <c r="X44" s="254"/>
      <c r="Y44" s="256"/>
    </row>
    <row r="45" spans="1:25" s="27" customFormat="1" ht="12" customHeight="1">
      <c r="A45" s="288">
        <v>11</v>
      </c>
      <c r="B45" s="26"/>
      <c r="C45" s="289"/>
      <c r="D45" s="290"/>
      <c r="E45" s="287"/>
      <c r="F45" s="291"/>
      <c r="G45" s="288"/>
      <c r="H45" s="289"/>
      <c r="I45" s="289"/>
      <c r="J45" s="289"/>
      <c r="K45" s="289"/>
      <c r="L45" s="287"/>
      <c r="M45" s="288"/>
      <c r="N45" s="289"/>
      <c r="O45" s="289"/>
      <c r="P45" s="289"/>
      <c r="Q45" s="289"/>
      <c r="R45" s="287"/>
      <c r="S45" s="288"/>
      <c r="T45" s="289"/>
      <c r="U45" s="289"/>
      <c r="V45" s="289"/>
      <c r="W45" s="289"/>
      <c r="X45" s="289"/>
      <c r="Y45" s="287"/>
    </row>
    <row r="46" spans="1:25" s="27" customFormat="1" ht="27" customHeight="1">
      <c r="A46" s="258"/>
      <c r="B46" s="28"/>
      <c r="C46" s="254"/>
      <c r="D46" s="260"/>
      <c r="E46" s="256"/>
      <c r="F46" s="262"/>
      <c r="G46" s="258"/>
      <c r="H46" s="254"/>
      <c r="I46" s="254"/>
      <c r="J46" s="254"/>
      <c r="K46" s="254"/>
      <c r="L46" s="256"/>
      <c r="M46" s="258"/>
      <c r="N46" s="254"/>
      <c r="O46" s="254"/>
      <c r="P46" s="254"/>
      <c r="Q46" s="254"/>
      <c r="R46" s="256"/>
      <c r="S46" s="258"/>
      <c r="T46" s="254"/>
      <c r="U46" s="254"/>
      <c r="V46" s="254"/>
      <c r="W46" s="254"/>
      <c r="X46" s="254"/>
      <c r="Y46" s="256"/>
    </row>
    <row r="47" spans="1:25" s="27" customFormat="1" ht="12" customHeight="1">
      <c r="A47" s="257">
        <v>12</v>
      </c>
      <c r="B47" s="29"/>
      <c r="C47" s="253"/>
      <c r="D47" s="259"/>
      <c r="E47" s="255"/>
      <c r="F47" s="261"/>
      <c r="G47" s="257"/>
      <c r="H47" s="253"/>
      <c r="I47" s="253"/>
      <c r="J47" s="253"/>
      <c r="K47" s="253"/>
      <c r="L47" s="255"/>
      <c r="M47" s="257"/>
      <c r="N47" s="253"/>
      <c r="O47" s="253"/>
      <c r="P47" s="253"/>
      <c r="Q47" s="253"/>
      <c r="R47" s="255"/>
      <c r="S47" s="257"/>
      <c r="T47" s="253"/>
      <c r="U47" s="253"/>
      <c r="V47" s="253"/>
      <c r="W47" s="253"/>
      <c r="X47" s="253"/>
      <c r="Y47" s="255"/>
    </row>
    <row r="48" spans="1:25" s="27" customFormat="1" ht="27" customHeight="1">
      <c r="A48" s="258"/>
      <c r="B48" s="28"/>
      <c r="C48" s="254"/>
      <c r="D48" s="260"/>
      <c r="E48" s="256"/>
      <c r="F48" s="262"/>
      <c r="G48" s="258"/>
      <c r="H48" s="254"/>
      <c r="I48" s="254"/>
      <c r="J48" s="254"/>
      <c r="K48" s="254"/>
      <c r="L48" s="256"/>
      <c r="M48" s="258"/>
      <c r="N48" s="254"/>
      <c r="O48" s="254"/>
      <c r="P48" s="254"/>
      <c r="Q48" s="254"/>
      <c r="R48" s="256"/>
      <c r="S48" s="258"/>
      <c r="T48" s="254"/>
      <c r="U48" s="254"/>
      <c r="V48" s="254"/>
      <c r="W48" s="254"/>
      <c r="X48" s="254"/>
      <c r="Y48" s="256"/>
    </row>
    <row r="49" spans="1:25" s="27" customFormat="1" ht="12" customHeight="1">
      <c r="A49" s="257">
        <v>13</v>
      </c>
      <c r="B49" s="29"/>
      <c r="C49" s="253"/>
      <c r="D49" s="259"/>
      <c r="E49" s="255"/>
      <c r="F49" s="261"/>
      <c r="G49" s="257"/>
      <c r="H49" s="253"/>
      <c r="I49" s="253"/>
      <c r="J49" s="253"/>
      <c r="K49" s="253"/>
      <c r="L49" s="255"/>
      <c r="M49" s="257"/>
      <c r="N49" s="253"/>
      <c r="O49" s="253"/>
      <c r="P49" s="253"/>
      <c r="Q49" s="253"/>
      <c r="R49" s="255"/>
      <c r="S49" s="257"/>
      <c r="T49" s="253"/>
      <c r="U49" s="253"/>
      <c r="V49" s="253"/>
      <c r="W49" s="253"/>
      <c r="X49" s="253"/>
      <c r="Y49" s="255"/>
    </row>
    <row r="50" spans="1:25" s="27" customFormat="1" ht="27" customHeight="1">
      <c r="A50" s="258"/>
      <c r="B50" s="28"/>
      <c r="C50" s="254"/>
      <c r="D50" s="260"/>
      <c r="E50" s="256"/>
      <c r="F50" s="262"/>
      <c r="G50" s="258"/>
      <c r="H50" s="254"/>
      <c r="I50" s="254"/>
      <c r="J50" s="254"/>
      <c r="K50" s="254"/>
      <c r="L50" s="256"/>
      <c r="M50" s="258"/>
      <c r="N50" s="254"/>
      <c r="O50" s="254"/>
      <c r="P50" s="254"/>
      <c r="Q50" s="254"/>
      <c r="R50" s="256"/>
      <c r="S50" s="258"/>
      <c r="T50" s="254"/>
      <c r="U50" s="254"/>
      <c r="V50" s="254"/>
      <c r="W50" s="254"/>
      <c r="X50" s="254"/>
      <c r="Y50" s="256"/>
    </row>
    <row r="51" spans="1:25" s="27" customFormat="1" ht="12" customHeight="1">
      <c r="A51" s="257">
        <v>14</v>
      </c>
      <c r="B51" s="29"/>
      <c r="C51" s="253"/>
      <c r="D51" s="259"/>
      <c r="E51" s="255"/>
      <c r="F51" s="261"/>
      <c r="G51" s="257"/>
      <c r="H51" s="253"/>
      <c r="I51" s="253"/>
      <c r="J51" s="253"/>
      <c r="K51" s="253"/>
      <c r="L51" s="255"/>
      <c r="M51" s="257"/>
      <c r="N51" s="253"/>
      <c r="O51" s="253"/>
      <c r="P51" s="253"/>
      <c r="Q51" s="253"/>
      <c r="R51" s="255"/>
      <c r="S51" s="257"/>
      <c r="T51" s="253"/>
      <c r="U51" s="253"/>
      <c r="V51" s="253"/>
      <c r="W51" s="253"/>
      <c r="X51" s="253"/>
      <c r="Y51" s="255"/>
    </row>
    <row r="52" spans="1:25" s="27" customFormat="1" ht="27" customHeight="1">
      <c r="A52" s="258"/>
      <c r="B52" s="28"/>
      <c r="C52" s="254"/>
      <c r="D52" s="260"/>
      <c r="E52" s="256"/>
      <c r="F52" s="262"/>
      <c r="G52" s="258"/>
      <c r="H52" s="254"/>
      <c r="I52" s="254"/>
      <c r="J52" s="254"/>
      <c r="K52" s="254"/>
      <c r="L52" s="256"/>
      <c r="M52" s="258"/>
      <c r="N52" s="254"/>
      <c r="O52" s="254"/>
      <c r="P52" s="254"/>
      <c r="Q52" s="254"/>
      <c r="R52" s="256"/>
      <c r="S52" s="258"/>
      <c r="T52" s="254"/>
      <c r="U52" s="254"/>
      <c r="V52" s="254"/>
      <c r="W52" s="254"/>
      <c r="X52" s="254"/>
      <c r="Y52" s="256"/>
    </row>
    <row r="53" spans="1:25" s="27" customFormat="1" ht="12" customHeight="1">
      <c r="A53" s="257">
        <v>15</v>
      </c>
      <c r="B53" s="29"/>
      <c r="C53" s="253"/>
      <c r="D53" s="259"/>
      <c r="E53" s="255"/>
      <c r="F53" s="261"/>
      <c r="G53" s="257"/>
      <c r="H53" s="253"/>
      <c r="I53" s="253"/>
      <c r="J53" s="253"/>
      <c r="K53" s="253"/>
      <c r="L53" s="255"/>
      <c r="M53" s="257"/>
      <c r="N53" s="253"/>
      <c r="O53" s="253"/>
      <c r="P53" s="253"/>
      <c r="Q53" s="253"/>
      <c r="R53" s="255"/>
      <c r="S53" s="257"/>
      <c r="T53" s="253"/>
      <c r="U53" s="253"/>
      <c r="V53" s="253"/>
      <c r="W53" s="253"/>
      <c r="X53" s="253"/>
      <c r="Y53" s="255"/>
    </row>
    <row r="54" spans="1:25" s="27" customFormat="1" ht="27" customHeight="1">
      <c r="A54" s="258"/>
      <c r="B54" s="28"/>
      <c r="C54" s="254"/>
      <c r="D54" s="260"/>
      <c r="E54" s="256"/>
      <c r="F54" s="262"/>
      <c r="G54" s="258"/>
      <c r="H54" s="254"/>
      <c r="I54" s="254"/>
      <c r="J54" s="254"/>
      <c r="K54" s="254"/>
      <c r="L54" s="256"/>
      <c r="M54" s="258"/>
      <c r="N54" s="254"/>
      <c r="O54" s="254"/>
      <c r="P54" s="254"/>
      <c r="Q54" s="254"/>
      <c r="R54" s="256"/>
      <c r="S54" s="258"/>
      <c r="T54" s="254"/>
      <c r="U54" s="254"/>
      <c r="V54" s="254"/>
      <c r="W54" s="254"/>
      <c r="X54" s="254"/>
      <c r="Y54" s="256"/>
    </row>
    <row r="55" spans="1:25" s="27" customFormat="1" ht="12" customHeight="1">
      <c r="A55" s="257">
        <v>16</v>
      </c>
      <c r="B55" s="29"/>
      <c r="C55" s="253"/>
      <c r="D55" s="259"/>
      <c r="E55" s="255"/>
      <c r="F55" s="261"/>
      <c r="G55" s="257"/>
      <c r="H55" s="253"/>
      <c r="I55" s="253"/>
      <c r="J55" s="253"/>
      <c r="K55" s="253"/>
      <c r="L55" s="255"/>
      <c r="M55" s="257"/>
      <c r="N55" s="253"/>
      <c r="O55" s="253"/>
      <c r="P55" s="253"/>
      <c r="Q55" s="253"/>
      <c r="R55" s="255"/>
      <c r="S55" s="257"/>
      <c r="T55" s="253"/>
      <c r="U55" s="253"/>
      <c r="V55" s="253"/>
      <c r="W55" s="253"/>
      <c r="X55" s="253"/>
      <c r="Y55" s="255"/>
    </row>
    <row r="56" spans="1:25" s="27" customFormat="1" ht="27" customHeight="1" thickBot="1">
      <c r="A56" s="342"/>
      <c r="B56" s="31"/>
      <c r="C56" s="343"/>
      <c r="D56" s="344"/>
      <c r="E56" s="345"/>
      <c r="F56" s="270"/>
      <c r="G56" s="288"/>
      <c r="H56" s="289"/>
      <c r="I56" s="289"/>
      <c r="J56" s="289"/>
      <c r="K56" s="289"/>
      <c r="L56" s="287"/>
      <c r="M56" s="342"/>
      <c r="N56" s="343"/>
      <c r="O56" s="343"/>
      <c r="P56" s="343"/>
      <c r="Q56" s="343"/>
      <c r="R56" s="345"/>
      <c r="S56" s="342"/>
      <c r="T56" s="343"/>
      <c r="U56" s="343"/>
      <c r="V56" s="343"/>
      <c r="W56" s="343"/>
      <c r="X56" s="343"/>
      <c r="Y56" s="345"/>
    </row>
    <row r="57" spans="1:25" s="27" customFormat="1" ht="27" customHeight="1" thickBot="1">
      <c r="A57" s="263" t="s">
        <v>59</v>
      </c>
      <c r="B57" s="264"/>
      <c r="C57" s="264"/>
      <c r="D57" s="264"/>
      <c r="E57" s="265"/>
      <c r="F57" s="30"/>
      <c r="G57" s="32">
        <f aca="true" t="shared" si="3" ref="G57:S57">COUNTIF(G25:G56,"○")</f>
        <v>0</v>
      </c>
      <c r="H57" s="33">
        <f t="shared" si="3"/>
        <v>0</v>
      </c>
      <c r="I57" s="33">
        <f t="shared" si="3"/>
        <v>2</v>
      </c>
      <c r="J57" s="33">
        <f t="shared" si="3"/>
        <v>0</v>
      </c>
      <c r="K57" s="33">
        <f t="shared" si="3"/>
        <v>0</v>
      </c>
      <c r="L57" s="34">
        <f t="shared" si="3"/>
        <v>0</v>
      </c>
      <c r="M57" s="32">
        <f t="shared" si="3"/>
        <v>0</v>
      </c>
      <c r="N57" s="33">
        <f t="shared" si="3"/>
        <v>0</v>
      </c>
      <c r="O57" s="33">
        <f t="shared" si="3"/>
        <v>0</v>
      </c>
      <c r="P57" s="33">
        <f t="shared" si="3"/>
        <v>4</v>
      </c>
      <c r="Q57" s="33">
        <f t="shared" si="3"/>
        <v>0</v>
      </c>
      <c r="R57" s="34">
        <f t="shared" si="3"/>
        <v>0</v>
      </c>
      <c r="S57" s="32">
        <f t="shared" si="3"/>
        <v>0</v>
      </c>
      <c r="T57" s="33">
        <f aca="true" t="shared" si="4" ref="T57:Y57">COUNTIF(T25:T56,"○")</f>
        <v>1</v>
      </c>
      <c r="U57" s="33">
        <f t="shared" si="4"/>
        <v>1</v>
      </c>
      <c r="V57" s="33">
        <f t="shared" si="4"/>
        <v>2</v>
      </c>
      <c r="W57" s="33">
        <f t="shared" si="4"/>
        <v>2</v>
      </c>
      <c r="X57" s="33">
        <f t="shared" si="4"/>
        <v>0</v>
      </c>
      <c r="Y57" s="34">
        <f t="shared" si="4"/>
        <v>0</v>
      </c>
    </row>
    <row r="58" spans="1:25" ht="23.25" customHeight="1" thickBot="1">
      <c r="A58" s="266"/>
      <c r="B58" s="267"/>
      <c r="C58" s="267"/>
      <c r="D58" s="267"/>
      <c r="E58" s="268"/>
      <c r="F58" s="14"/>
      <c r="G58" s="271">
        <f>SUM(G57:L57)/2</f>
        <v>1</v>
      </c>
      <c r="H58" s="272"/>
      <c r="I58" s="272"/>
      <c r="J58" s="272"/>
      <c r="K58" s="272" t="s">
        <v>7</v>
      </c>
      <c r="L58" s="273"/>
      <c r="M58" s="271">
        <f>SUM(M57:R57)/2</f>
        <v>2</v>
      </c>
      <c r="N58" s="272"/>
      <c r="O58" s="272"/>
      <c r="P58" s="272"/>
      <c r="Q58" s="272" t="s">
        <v>7</v>
      </c>
      <c r="R58" s="273"/>
      <c r="S58" s="274">
        <f>SUM(S57:X57)</f>
        <v>6</v>
      </c>
      <c r="T58" s="275"/>
      <c r="U58" s="275"/>
      <c r="V58" s="275"/>
      <c r="W58" s="275"/>
      <c r="X58" s="272" t="s">
        <v>54</v>
      </c>
      <c r="Y58" s="273"/>
    </row>
    <row r="59" spans="5:12" ht="21.75" customHeight="1">
      <c r="E59" s="7"/>
      <c r="F59" s="7"/>
      <c r="G59" s="7"/>
      <c r="H59" s="7"/>
      <c r="I59" s="7"/>
      <c r="J59" s="7"/>
      <c r="K59" s="7"/>
      <c r="L59" s="7"/>
    </row>
    <row r="60" spans="1:25" ht="28.5" customHeight="1" thickBot="1">
      <c r="A60" s="333" t="s">
        <v>123</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0" customHeight="1">
      <c r="A61" s="334" t="s">
        <v>18</v>
      </c>
      <c r="B61" s="335"/>
      <c r="C61" s="336" t="s">
        <v>47</v>
      </c>
      <c r="D61" s="337"/>
      <c r="E61" s="337" t="str">
        <f>E2</f>
        <v>秋　田</v>
      </c>
      <c r="F61" s="337"/>
      <c r="G61" s="337"/>
      <c r="H61" s="337" t="s">
        <v>45</v>
      </c>
      <c r="I61" s="338"/>
      <c r="J61" s="336" t="s">
        <v>44</v>
      </c>
      <c r="K61" s="337"/>
      <c r="L61" s="337"/>
      <c r="M61" s="338"/>
      <c r="N61" s="339" t="str">
        <f>N2</f>
        <v>　チーム由利本荘市</v>
      </c>
      <c r="O61" s="340"/>
      <c r="P61" s="340"/>
      <c r="Q61" s="340"/>
      <c r="R61" s="340"/>
      <c r="S61" s="340"/>
      <c r="T61" s="340"/>
      <c r="U61" s="340"/>
      <c r="V61" s="340"/>
      <c r="W61" s="340"/>
      <c r="X61" s="340"/>
      <c r="Y61" s="341"/>
    </row>
    <row r="62" spans="1:25" ht="17.25" customHeight="1">
      <c r="A62" s="309" t="s">
        <v>34</v>
      </c>
      <c r="B62" s="310"/>
      <c r="C62" s="311" t="s">
        <v>6</v>
      </c>
      <c r="D62" s="312"/>
      <c r="E62" s="312"/>
      <c r="F62" s="313"/>
      <c r="G62" s="314" t="str">
        <f>G3</f>
        <v>秋田県由利本荘市北町１２３４</v>
      </c>
      <c r="H62" s="315"/>
      <c r="I62" s="315"/>
      <c r="J62" s="315"/>
      <c r="K62" s="315"/>
      <c r="L62" s="315"/>
      <c r="M62" s="315"/>
      <c r="N62" s="315"/>
      <c r="O62" s="315"/>
      <c r="P62" s="315"/>
      <c r="Q62" s="315"/>
      <c r="R62" s="315"/>
      <c r="S62" s="315"/>
      <c r="T62" s="315"/>
      <c r="U62" s="315"/>
      <c r="V62" s="315"/>
      <c r="W62" s="315"/>
      <c r="X62" s="315"/>
      <c r="Y62" s="316"/>
    </row>
    <row r="63" spans="1:25" ht="17.25" customHeight="1">
      <c r="A63" s="309"/>
      <c r="B63" s="310"/>
      <c r="C63" s="320" t="str">
        <f>C4</f>
        <v>015-1234</v>
      </c>
      <c r="D63" s="321"/>
      <c r="E63" s="321"/>
      <c r="F63" s="322"/>
      <c r="G63" s="317"/>
      <c r="H63" s="318"/>
      <c r="I63" s="318"/>
      <c r="J63" s="318"/>
      <c r="K63" s="318"/>
      <c r="L63" s="318"/>
      <c r="M63" s="318"/>
      <c r="N63" s="318"/>
      <c r="O63" s="318"/>
      <c r="P63" s="318"/>
      <c r="Q63" s="318"/>
      <c r="R63" s="318"/>
      <c r="S63" s="318"/>
      <c r="T63" s="318"/>
      <c r="U63" s="318"/>
      <c r="V63" s="318"/>
      <c r="W63" s="318"/>
      <c r="X63" s="318"/>
      <c r="Y63" s="319"/>
    </row>
    <row r="64" spans="1:25" ht="23.25" customHeight="1" thickBot="1">
      <c r="A64" s="323" t="s">
        <v>19</v>
      </c>
      <c r="B64" s="324"/>
      <c r="C64" s="325" t="str">
        <f>C5</f>
        <v>本荘　一郎</v>
      </c>
      <c r="D64" s="326"/>
      <c r="E64" s="326"/>
      <c r="F64" s="326"/>
      <c r="G64" s="326"/>
      <c r="H64" s="326"/>
      <c r="I64" s="326"/>
      <c r="J64" s="327" t="s">
        <v>46</v>
      </c>
      <c r="K64" s="328"/>
      <c r="L64" s="328"/>
      <c r="M64" s="329"/>
      <c r="N64" s="330" t="str">
        <f>N5</f>
        <v>090-1234－5678</v>
      </c>
      <c r="O64" s="331"/>
      <c r="P64" s="331"/>
      <c r="Q64" s="331"/>
      <c r="R64" s="331"/>
      <c r="S64" s="331"/>
      <c r="T64" s="331"/>
      <c r="U64" s="331"/>
      <c r="V64" s="331"/>
      <c r="W64" s="331"/>
      <c r="X64" s="331"/>
      <c r="Y64" s="332"/>
    </row>
    <row r="65" spans="1:25" ht="23.25" customHeight="1">
      <c r="A65" s="299" t="s">
        <v>17</v>
      </c>
      <c r="B65" s="301" t="s">
        <v>16</v>
      </c>
      <c r="C65" s="303" t="s">
        <v>2</v>
      </c>
      <c r="D65" s="301" t="s">
        <v>3</v>
      </c>
      <c r="E65" s="305" t="s">
        <v>4</v>
      </c>
      <c r="F65" s="307" t="s">
        <v>35</v>
      </c>
      <c r="G65" s="295" t="s">
        <v>8</v>
      </c>
      <c r="H65" s="296"/>
      <c r="I65" s="296"/>
      <c r="J65" s="296"/>
      <c r="K65" s="296"/>
      <c r="L65" s="296"/>
      <c r="M65" s="295" t="s">
        <v>42</v>
      </c>
      <c r="N65" s="296"/>
      <c r="O65" s="296"/>
      <c r="P65" s="296"/>
      <c r="Q65" s="296"/>
      <c r="R65" s="297"/>
      <c r="S65" s="296" t="s">
        <v>57</v>
      </c>
      <c r="T65" s="296"/>
      <c r="U65" s="296"/>
      <c r="V65" s="296"/>
      <c r="W65" s="296"/>
      <c r="X65" s="296"/>
      <c r="Y65" s="297"/>
    </row>
    <row r="66" spans="1:25" ht="23.25" customHeight="1" thickBot="1">
      <c r="A66" s="300"/>
      <c r="B66" s="302"/>
      <c r="C66" s="304"/>
      <c r="D66" s="302"/>
      <c r="E66" s="306"/>
      <c r="F66" s="308"/>
      <c r="G66" s="24">
        <v>80</v>
      </c>
      <c r="H66" s="36">
        <v>100</v>
      </c>
      <c r="I66" s="36">
        <v>120</v>
      </c>
      <c r="J66" s="36">
        <v>130</v>
      </c>
      <c r="K66" s="36">
        <v>140</v>
      </c>
      <c r="L66" s="21">
        <v>150</v>
      </c>
      <c r="M66" s="24">
        <v>80</v>
      </c>
      <c r="N66" s="36">
        <v>100</v>
      </c>
      <c r="O66" s="36">
        <v>120</v>
      </c>
      <c r="P66" s="36">
        <v>130</v>
      </c>
      <c r="Q66" s="36">
        <v>140</v>
      </c>
      <c r="R66" s="23">
        <v>150</v>
      </c>
      <c r="S66" s="22">
        <v>40</v>
      </c>
      <c r="T66" s="36">
        <v>50</v>
      </c>
      <c r="U66" s="36">
        <v>60</v>
      </c>
      <c r="V66" s="36">
        <v>65</v>
      </c>
      <c r="W66" s="36">
        <v>70</v>
      </c>
      <c r="X66" s="36">
        <v>75</v>
      </c>
      <c r="Y66" s="23">
        <v>80</v>
      </c>
    </row>
    <row r="67" spans="1:25" ht="12" customHeight="1" thickTop="1">
      <c r="A67" s="298">
        <v>17</v>
      </c>
      <c r="B67" s="26"/>
      <c r="C67" s="289"/>
      <c r="D67" s="290"/>
      <c r="E67" s="287"/>
      <c r="F67" s="291"/>
      <c r="G67" s="294"/>
      <c r="H67" s="292"/>
      <c r="I67" s="292"/>
      <c r="J67" s="292"/>
      <c r="K67" s="292"/>
      <c r="L67" s="293"/>
      <c r="M67" s="294"/>
      <c r="N67" s="292"/>
      <c r="O67" s="292"/>
      <c r="P67" s="292"/>
      <c r="Q67" s="292"/>
      <c r="R67" s="293"/>
      <c r="S67" s="294"/>
      <c r="T67" s="292"/>
      <c r="U67" s="292"/>
      <c r="V67" s="292"/>
      <c r="W67" s="292"/>
      <c r="X67" s="292"/>
      <c r="Y67" s="293"/>
    </row>
    <row r="68" spans="1:25" ht="27" customHeight="1">
      <c r="A68" s="281"/>
      <c r="B68" s="28"/>
      <c r="C68" s="254"/>
      <c r="D68" s="260"/>
      <c r="E68" s="256"/>
      <c r="F68" s="262"/>
      <c r="G68" s="258"/>
      <c r="H68" s="254"/>
      <c r="I68" s="254"/>
      <c r="J68" s="254"/>
      <c r="K68" s="254"/>
      <c r="L68" s="256"/>
      <c r="M68" s="258"/>
      <c r="N68" s="254"/>
      <c r="O68" s="254"/>
      <c r="P68" s="254"/>
      <c r="Q68" s="254"/>
      <c r="R68" s="256"/>
      <c r="S68" s="258"/>
      <c r="T68" s="254"/>
      <c r="U68" s="254"/>
      <c r="V68" s="254"/>
      <c r="W68" s="254"/>
      <c r="X68" s="254"/>
      <c r="Y68" s="256"/>
    </row>
    <row r="69" spans="1:25" ht="12" customHeight="1">
      <c r="A69" s="286">
        <v>18</v>
      </c>
      <c r="B69" s="26"/>
      <c r="C69" s="289"/>
      <c r="D69" s="290"/>
      <c r="E69" s="287"/>
      <c r="F69" s="291"/>
      <c r="G69" s="257"/>
      <c r="H69" s="253"/>
      <c r="I69" s="253"/>
      <c r="J69" s="253"/>
      <c r="K69" s="253"/>
      <c r="L69" s="255"/>
      <c r="M69" s="257"/>
      <c r="N69" s="253"/>
      <c r="O69" s="253"/>
      <c r="P69" s="253"/>
      <c r="Q69" s="253"/>
      <c r="R69" s="255"/>
      <c r="S69" s="257"/>
      <c r="T69" s="253"/>
      <c r="U69" s="253"/>
      <c r="V69" s="253"/>
      <c r="W69" s="253"/>
      <c r="X69" s="253"/>
      <c r="Y69" s="255"/>
    </row>
    <row r="70" spans="1:25" ht="27" customHeight="1">
      <c r="A70" s="281"/>
      <c r="B70" s="28"/>
      <c r="C70" s="254"/>
      <c r="D70" s="260"/>
      <c r="E70" s="256"/>
      <c r="F70" s="262"/>
      <c r="G70" s="258"/>
      <c r="H70" s="254"/>
      <c r="I70" s="254"/>
      <c r="J70" s="254"/>
      <c r="K70" s="254"/>
      <c r="L70" s="256"/>
      <c r="M70" s="258"/>
      <c r="N70" s="254"/>
      <c r="O70" s="254"/>
      <c r="P70" s="254"/>
      <c r="Q70" s="254"/>
      <c r="R70" s="256"/>
      <c r="S70" s="258"/>
      <c r="T70" s="254"/>
      <c r="U70" s="254"/>
      <c r="V70" s="254"/>
      <c r="W70" s="254"/>
      <c r="X70" s="254"/>
      <c r="Y70" s="256"/>
    </row>
    <row r="71" spans="1:25" ht="12" customHeight="1">
      <c r="A71" s="286">
        <v>19</v>
      </c>
      <c r="B71" s="26"/>
      <c r="C71" s="289"/>
      <c r="D71" s="290"/>
      <c r="E71" s="287"/>
      <c r="F71" s="291"/>
      <c r="G71" s="257"/>
      <c r="H71" s="253"/>
      <c r="I71" s="253"/>
      <c r="J71" s="253"/>
      <c r="K71" s="253"/>
      <c r="L71" s="255"/>
      <c r="M71" s="257"/>
      <c r="N71" s="253"/>
      <c r="O71" s="253"/>
      <c r="P71" s="253"/>
      <c r="Q71" s="253"/>
      <c r="R71" s="255"/>
      <c r="S71" s="257"/>
      <c r="T71" s="253"/>
      <c r="U71" s="253"/>
      <c r="V71" s="253"/>
      <c r="W71" s="253"/>
      <c r="X71" s="253"/>
      <c r="Y71" s="255"/>
    </row>
    <row r="72" spans="1:25" ht="27" customHeight="1">
      <c r="A72" s="281"/>
      <c r="B72" s="28"/>
      <c r="C72" s="254"/>
      <c r="D72" s="260"/>
      <c r="E72" s="256"/>
      <c r="F72" s="262"/>
      <c r="G72" s="258"/>
      <c r="H72" s="254"/>
      <c r="I72" s="254"/>
      <c r="J72" s="254"/>
      <c r="K72" s="254"/>
      <c r="L72" s="256"/>
      <c r="M72" s="258"/>
      <c r="N72" s="254"/>
      <c r="O72" s="254"/>
      <c r="P72" s="254"/>
      <c r="Q72" s="254"/>
      <c r="R72" s="256"/>
      <c r="S72" s="258"/>
      <c r="T72" s="254"/>
      <c r="U72" s="254"/>
      <c r="V72" s="254"/>
      <c r="W72" s="254"/>
      <c r="X72" s="254"/>
      <c r="Y72" s="256"/>
    </row>
    <row r="73" spans="1:25" ht="12" customHeight="1">
      <c r="A73" s="286">
        <v>20</v>
      </c>
      <c r="B73" s="29"/>
      <c r="C73" s="253"/>
      <c r="D73" s="259"/>
      <c r="E73" s="255"/>
      <c r="F73" s="261"/>
      <c r="G73" s="257"/>
      <c r="H73" s="253"/>
      <c r="I73" s="253"/>
      <c r="J73" s="253"/>
      <c r="K73" s="253"/>
      <c r="L73" s="255"/>
      <c r="M73" s="257"/>
      <c r="N73" s="253"/>
      <c r="O73" s="253"/>
      <c r="P73" s="253"/>
      <c r="Q73" s="253"/>
      <c r="R73" s="255"/>
      <c r="S73" s="257"/>
      <c r="T73" s="253"/>
      <c r="U73" s="253"/>
      <c r="V73" s="253"/>
      <c r="W73" s="253"/>
      <c r="X73" s="253"/>
      <c r="Y73" s="255"/>
    </row>
    <row r="74" spans="1:25" ht="27" customHeight="1">
      <c r="A74" s="281"/>
      <c r="B74" s="28"/>
      <c r="C74" s="254"/>
      <c r="D74" s="260"/>
      <c r="E74" s="256"/>
      <c r="F74" s="262"/>
      <c r="G74" s="258"/>
      <c r="H74" s="254"/>
      <c r="I74" s="254"/>
      <c r="J74" s="254"/>
      <c r="K74" s="254"/>
      <c r="L74" s="256"/>
      <c r="M74" s="258"/>
      <c r="N74" s="254"/>
      <c r="O74" s="254"/>
      <c r="P74" s="254"/>
      <c r="Q74" s="254"/>
      <c r="R74" s="256"/>
      <c r="S74" s="258"/>
      <c r="T74" s="254"/>
      <c r="U74" s="254"/>
      <c r="V74" s="254"/>
      <c r="W74" s="254"/>
      <c r="X74" s="254"/>
      <c r="Y74" s="256"/>
    </row>
    <row r="75" spans="1:25" ht="12" customHeight="1">
      <c r="A75" s="286">
        <v>21</v>
      </c>
      <c r="B75" s="29"/>
      <c r="C75" s="253"/>
      <c r="D75" s="259"/>
      <c r="E75" s="255"/>
      <c r="F75" s="261"/>
      <c r="G75" s="257"/>
      <c r="H75" s="253"/>
      <c r="I75" s="253"/>
      <c r="J75" s="253"/>
      <c r="K75" s="253"/>
      <c r="L75" s="255"/>
      <c r="M75" s="257"/>
      <c r="N75" s="253"/>
      <c r="O75" s="253"/>
      <c r="P75" s="253"/>
      <c r="Q75" s="253"/>
      <c r="R75" s="255"/>
      <c r="S75" s="257"/>
      <c r="T75" s="253"/>
      <c r="U75" s="253"/>
      <c r="V75" s="253"/>
      <c r="W75" s="253"/>
      <c r="X75" s="253"/>
      <c r="Y75" s="255"/>
    </row>
    <row r="76" spans="1:25" ht="27" customHeight="1">
      <c r="A76" s="281"/>
      <c r="B76" s="28"/>
      <c r="C76" s="254"/>
      <c r="D76" s="260"/>
      <c r="E76" s="256"/>
      <c r="F76" s="262"/>
      <c r="G76" s="258"/>
      <c r="H76" s="254"/>
      <c r="I76" s="254"/>
      <c r="J76" s="254"/>
      <c r="K76" s="254"/>
      <c r="L76" s="256"/>
      <c r="M76" s="258"/>
      <c r="N76" s="254"/>
      <c r="O76" s="254"/>
      <c r="P76" s="254"/>
      <c r="Q76" s="254"/>
      <c r="R76" s="256"/>
      <c r="S76" s="258"/>
      <c r="T76" s="254"/>
      <c r="U76" s="254"/>
      <c r="V76" s="254"/>
      <c r="W76" s="254"/>
      <c r="X76" s="254"/>
      <c r="Y76" s="256"/>
    </row>
    <row r="77" spans="1:25" ht="12" customHeight="1">
      <c r="A77" s="280">
        <v>22</v>
      </c>
      <c r="B77" s="26"/>
      <c r="C77" s="289"/>
      <c r="D77" s="290"/>
      <c r="E77" s="287"/>
      <c r="F77" s="291"/>
      <c r="G77" s="288"/>
      <c r="H77" s="289"/>
      <c r="I77" s="289"/>
      <c r="J77" s="289"/>
      <c r="K77" s="289"/>
      <c r="L77" s="287"/>
      <c r="M77" s="288"/>
      <c r="N77" s="289"/>
      <c r="O77" s="289"/>
      <c r="P77" s="289"/>
      <c r="Q77" s="289"/>
      <c r="R77" s="287"/>
      <c r="S77" s="288"/>
      <c r="T77" s="289"/>
      <c r="U77" s="289"/>
      <c r="V77" s="289"/>
      <c r="W77" s="289"/>
      <c r="X77" s="289"/>
      <c r="Y77" s="287"/>
    </row>
    <row r="78" spans="1:25" ht="27" customHeight="1">
      <c r="A78" s="281"/>
      <c r="B78" s="28"/>
      <c r="C78" s="254"/>
      <c r="D78" s="260"/>
      <c r="E78" s="256"/>
      <c r="F78" s="262"/>
      <c r="G78" s="258"/>
      <c r="H78" s="254"/>
      <c r="I78" s="254"/>
      <c r="J78" s="254"/>
      <c r="K78" s="254"/>
      <c r="L78" s="256"/>
      <c r="M78" s="258"/>
      <c r="N78" s="254"/>
      <c r="O78" s="254"/>
      <c r="P78" s="254"/>
      <c r="Q78" s="254"/>
      <c r="R78" s="256"/>
      <c r="S78" s="258"/>
      <c r="T78" s="254"/>
      <c r="U78" s="254"/>
      <c r="V78" s="254"/>
      <c r="W78" s="254"/>
      <c r="X78" s="254"/>
      <c r="Y78" s="256"/>
    </row>
    <row r="79" spans="1:25" ht="12" customHeight="1">
      <c r="A79" s="286">
        <v>23</v>
      </c>
      <c r="B79" s="26"/>
      <c r="C79" s="289"/>
      <c r="D79" s="290"/>
      <c r="E79" s="287"/>
      <c r="F79" s="291"/>
      <c r="G79" s="257"/>
      <c r="H79" s="253"/>
      <c r="I79" s="253"/>
      <c r="J79" s="253"/>
      <c r="K79" s="253"/>
      <c r="L79" s="255"/>
      <c r="M79" s="257"/>
      <c r="N79" s="253"/>
      <c r="O79" s="253"/>
      <c r="P79" s="253"/>
      <c r="Q79" s="253"/>
      <c r="R79" s="255"/>
      <c r="S79" s="257"/>
      <c r="T79" s="253"/>
      <c r="U79" s="253"/>
      <c r="V79" s="253"/>
      <c r="W79" s="253"/>
      <c r="X79" s="253"/>
      <c r="Y79" s="255"/>
    </row>
    <row r="80" spans="1:25" ht="27" customHeight="1">
      <c r="A80" s="281"/>
      <c r="B80" s="28"/>
      <c r="C80" s="254"/>
      <c r="D80" s="260"/>
      <c r="E80" s="256"/>
      <c r="F80" s="262"/>
      <c r="G80" s="258"/>
      <c r="H80" s="254"/>
      <c r="I80" s="254"/>
      <c r="J80" s="254"/>
      <c r="K80" s="254"/>
      <c r="L80" s="256"/>
      <c r="M80" s="258"/>
      <c r="N80" s="254"/>
      <c r="O80" s="254"/>
      <c r="P80" s="254"/>
      <c r="Q80" s="254"/>
      <c r="R80" s="256"/>
      <c r="S80" s="258"/>
      <c r="T80" s="254"/>
      <c r="U80" s="254"/>
      <c r="V80" s="254"/>
      <c r="W80" s="254"/>
      <c r="X80" s="254"/>
      <c r="Y80" s="256"/>
    </row>
    <row r="81" spans="1:25" ht="12" customHeight="1">
      <c r="A81" s="286">
        <v>24</v>
      </c>
      <c r="B81" s="26"/>
      <c r="C81" s="289"/>
      <c r="D81" s="290"/>
      <c r="E81" s="287"/>
      <c r="F81" s="291"/>
      <c r="G81" s="257"/>
      <c r="H81" s="253"/>
      <c r="I81" s="253"/>
      <c r="J81" s="253"/>
      <c r="K81" s="253"/>
      <c r="L81" s="255"/>
      <c r="M81" s="257"/>
      <c r="N81" s="253"/>
      <c r="O81" s="253"/>
      <c r="P81" s="253"/>
      <c r="Q81" s="253"/>
      <c r="R81" s="255"/>
      <c r="S81" s="257"/>
      <c r="T81" s="253"/>
      <c r="U81" s="253"/>
      <c r="V81" s="253"/>
      <c r="W81" s="253"/>
      <c r="X81" s="253"/>
      <c r="Y81" s="255"/>
    </row>
    <row r="82" spans="1:25" ht="27" customHeight="1">
      <c r="A82" s="281"/>
      <c r="B82" s="28"/>
      <c r="C82" s="254"/>
      <c r="D82" s="260"/>
      <c r="E82" s="256"/>
      <c r="F82" s="262"/>
      <c r="G82" s="258"/>
      <c r="H82" s="254"/>
      <c r="I82" s="254"/>
      <c r="J82" s="254"/>
      <c r="K82" s="254"/>
      <c r="L82" s="256"/>
      <c r="M82" s="258"/>
      <c r="N82" s="254"/>
      <c r="O82" s="254"/>
      <c r="P82" s="254"/>
      <c r="Q82" s="254"/>
      <c r="R82" s="256"/>
      <c r="S82" s="258"/>
      <c r="T82" s="254"/>
      <c r="U82" s="254"/>
      <c r="V82" s="254"/>
      <c r="W82" s="254"/>
      <c r="X82" s="254"/>
      <c r="Y82" s="256"/>
    </row>
    <row r="83" spans="1:25" ht="12" customHeight="1">
      <c r="A83" s="286">
        <v>25</v>
      </c>
      <c r="B83" s="26"/>
      <c r="C83" s="289"/>
      <c r="D83" s="290"/>
      <c r="E83" s="287"/>
      <c r="F83" s="291"/>
      <c r="G83" s="257"/>
      <c r="H83" s="253"/>
      <c r="I83" s="253"/>
      <c r="J83" s="253"/>
      <c r="K83" s="253"/>
      <c r="L83" s="255"/>
      <c r="M83" s="257"/>
      <c r="N83" s="253"/>
      <c r="O83" s="253"/>
      <c r="P83" s="253"/>
      <c r="Q83" s="253"/>
      <c r="R83" s="255"/>
      <c r="S83" s="257"/>
      <c r="T83" s="253"/>
      <c r="U83" s="253"/>
      <c r="V83" s="253"/>
      <c r="W83" s="253"/>
      <c r="X83" s="253"/>
      <c r="Y83" s="255"/>
    </row>
    <row r="84" spans="1:25" ht="27" customHeight="1">
      <c r="A84" s="281"/>
      <c r="B84" s="28"/>
      <c r="C84" s="254"/>
      <c r="D84" s="260"/>
      <c r="E84" s="256"/>
      <c r="F84" s="262"/>
      <c r="G84" s="258"/>
      <c r="H84" s="254"/>
      <c r="I84" s="254"/>
      <c r="J84" s="254"/>
      <c r="K84" s="254"/>
      <c r="L84" s="256"/>
      <c r="M84" s="258"/>
      <c r="N84" s="254"/>
      <c r="O84" s="254"/>
      <c r="P84" s="254"/>
      <c r="Q84" s="254"/>
      <c r="R84" s="256"/>
      <c r="S84" s="258"/>
      <c r="T84" s="254"/>
      <c r="U84" s="254"/>
      <c r="V84" s="254"/>
      <c r="W84" s="254"/>
      <c r="X84" s="254"/>
      <c r="Y84" s="256"/>
    </row>
    <row r="85" spans="1:25" ht="12" customHeight="1">
      <c r="A85" s="286">
        <v>26</v>
      </c>
      <c r="B85" s="29"/>
      <c r="C85" s="253"/>
      <c r="D85" s="259"/>
      <c r="E85" s="255"/>
      <c r="F85" s="261"/>
      <c r="G85" s="257"/>
      <c r="H85" s="253"/>
      <c r="I85" s="253"/>
      <c r="J85" s="253"/>
      <c r="K85" s="253"/>
      <c r="L85" s="255"/>
      <c r="M85" s="257"/>
      <c r="N85" s="253"/>
      <c r="O85" s="253"/>
      <c r="P85" s="253"/>
      <c r="Q85" s="253"/>
      <c r="R85" s="255"/>
      <c r="S85" s="257"/>
      <c r="T85" s="253"/>
      <c r="U85" s="253"/>
      <c r="V85" s="253"/>
      <c r="W85" s="253"/>
      <c r="X85" s="253"/>
      <c r="Y85" s="255"/>
    </row>
    <row r="86" spans="1:25" ht="27" customHeight="1">
      <c r="A86" s="281"/>
      <c r="B86" s="28"/>
      <c r="C86" s="254"/>
      <c r="D86" s="260"/>
      <c r="E86" s="256"/>
      <c r="F86" s="262"/>
      <c r="G86" s="258"/>
      <c r="H86" s="254"/>
      <c r="I86" s="254"/>
      <c r="J86" s="254"/>
      <c r="K86" s="254"/>
      <c r="L86" s="256"/>
      <c r="M86" s="258"/>
      <c r="N86" s="254"/>
      <c r="O86" s="254"/>
      <c r="P86" s="254"/>
      <c r="Q86" s="254"/>
      <c r="R86" s="256"/>
      <c r="S86" s="258"/>
      <c r="T86" s="254"/>
      <c r="U86" s="254"/>
      <c r="V86" s="254"/>
      <c r="W86" s="254"/>
      <c r="X86" s="254"/>
      <c r="Y86" s="256"/>
    </row>
    <row r="87" spans="1:25" ht="12" customHeight="1">
      <c r="A87" s="280">
        <v>27</v>
      </c>
      <c r="B87" s="26"/>
      <c r="C87" s="289"/>
      <c r="D87" s="290"/>
      <c r="E87" s="287"/>
      <c r="F87" s="291"/>
      <c r="G87" s="288"/>
      <c r="H87" s="289"/>
      <c r="I87" s="289"/>
      <c r="J87" s="289"/>
      <c r="K87" s="289"/>
      <c r="L87" s="287"/>
      <c r="M87" s="288"/>
      <c r="N87" s="289"/>
      <c r="O87" s="289"/>
      <c r="P87" s="289"/>
      <c r="Q87" s="289"/>
      <c r="R87" s="287"/>
      <c r="S87" s="288"/>
      <c r="T87" s="289"/>
      <c r="U87" s="289"/>
      <c r="V87" s="289"/>
      <c r="W87" s="289"/>
      <c r="X87" s="289"/>
      <c r="Y87" s="287"/>
    </row>
    <row r="88" spans="1:25" ht="27" customHeight="1">
      <c r="A88" s="281"/>
      <c r="B88" s="28"/>
      <c r="C88" s="254"/>
      <c r="D88" s="260"/>
      <c r="E88" s="256"/>
      <c r="F88" s="262"/>
      <c r="G88" s="258"/>
      <c r="H88" s="254"/>
      <c r="I88" s="254"/>
      <c r="J88" s="254"/>
      <c r="K88" s="254"/>
      <c r="L88" s="256"/>
      <c r="M88" s="258"/>
      <c r="N88" s="254"/>
      <c r="O88" s="254"/>
      <c r="P88" s="254"/>
      <c r="Q88" s="254"/>
      <c r="R88" s="256"/>
      <c r="S88" s="258"/>
      <c r="T88" s="254"/>
      <c r="U88" s="254"/>
      <c r="V88" s="254"/>
      <c r="W88" s="254"/>
      <c r="X88" s="254"/>
      <c r="Y88" s="256"/>
    </row>
    <row r="89" spans="1:25" ht="12" customHeight="1">
      <c r="A89" s="286">
        <v>28</v>
      </c>
      <c r="B89" s="29"/>
      <c r="C89" s="253"/>
      <c r="D89" s="259"/>
      <c r="E89" s="255"/>
      <c r="F89" s="261"/>
      <c r="G89" s="257"/>
      <c r="H89" s="253"/>
      <c r="I89" s="253"/>
      <c r="J89" s="253"/>
      <c r="K89" s="253"/>
      <c r="L89" s="255"/>
      <c r="M89" s="257"/>
      <c r="N89" s="253"/>
      <c r="O89" s="253"/>
      <c r="P89" s="253"/>
      <c r="Q89" s="253"/>
      <c r="R89" s="255"/>
      <c r="S89" s="257"/>
      <c r="T89" s="253"/>
      <c r="U89" s="253"/>
      <c r="V89" s="253"/>
      <c r="W89" s="253"/>
      <c r="X89" s="253"/>
      <c r="Y89" s="255"/>
    </row>
    <row r="90" spans="1:25" ht="27" customHeight="1">
      <c r="A90" s="281"/>
      <c r="B90" s="28"/>
      <c r="C90" s="254"/>
      <c r="D90" s="260"/>
      <c r="E90" s="256"/>
      <c r="F90" s="262"/>
      <c r="G90" s="258"/>
      <c r="H90" s="254"/>
      <c r="I90" s="254"/>
      <c r="J90" s="254"/>
      <c r="K90" s="254"/>
      <c r="L90" s="256"/>
      <c r="M90" s="258"/>
      <c r="N90" s="254"/>
      <c r="O90" s="254"/>
      <c r="P90" s="254"/>
      <c r="Q90" s="254"/>
      <c r="R90" s="256"/>
      <c r="S90" s="258"/>
      <c r="T90" s="254"/>
      <c r="U90" s="254"/>
      <c r="V90" s="254"/>
      <c r="W90" s="254"/>
      <c r="X90" s="254"/>
      <c r="Y90" s="256"/>
    </row>
    <row r="91" spans="1:25" ht="12" customHeight="1">
      <c r="A91" s="286">
        <v>29</v>
      </c>
      <c r="B91" s="29"/>
      <c r="C91" s="253"/>
      <c r="D91" s="259"/>
      <c r="E91" s="255"/>
      <c r="F91" s="261"/>
      <c r="G91" s="257"/>
      <c r="H91" s="253"/>
      <c r="I91" s="253"/>
      <c r="J91" s="253"/>
      <c r="K91" s="253"/>
      <c r="L91" s="255"/>
      <c r="M91" s="257"/>
      <c r="N91" s="253"/>
      <c r="O91" s="253"/>
      <c r="P91" s="253"/>
      <c r="Q91" s="253"/>
      <c r="R91" s="255"/>
      <c r="S91" s="257"/>
      <c r="T91" s="253"/>
      <c r="U91" s="253"/>
      <c r="V91" s="253"/>
      <c r="W91" s="253"/>
      <c r="X91" s="253"/>
      <c r="Y91" s="255"/>
    </row>
    <row r="92" spans="1:25" ht="27" customHeight="1">
      <c r="A92" s="281"/>
      <c r="B92" s="28"/>
      <c r="C92" s="254"/>
      <c r="D92" s="260"/>
      <c r="E92" s="256"/>
      <c r="F92" s="262"/>
      <c r="G92" s="258"/>
      <c r="H92" s="254"/>
      <c r="I92" s="254"/>
      <c r="J92" s="254"/>
      <c r="K92" s="254"/>
      <c r="L92" s="256"/>
      <c r="M92" s="258"/>
      <c r="N92" s="254"/>
      <c r="O92" s="254"/>
      <c r="P92" s="254"/>
      <c r="Q92" s="254"/>
      <c r="R92" s="256"/>
      <c r="S92" s="258"/>
      <c r="T92" s="254"/>
      <c r="U92" s="254"/>
      <c r="V92" s="254"/>
      <c r="W92" s="254"/>
      <c r="X92" s="254"/>
      <c r="Y92" s="256"/>
    </row>
    <row r="93" spans="1:25" ht="12" customHeight="1">
      <c r="A93" s="286">
        <v>30</v>
      </c>
      <c r="B93" s="29"/>
      <c r="C93" s="253"/>
      <c r="D93" s="259"/>
      <c r="E93" s="255"/>
      <c r="F93" s="261"/>
      <c r="G93" s="257"/>
      <c r="H93" s="253"/>
      <c r="I93" s="253"/>
      <c r="J93" s="253"/>
      <c r="K93" s="253"/>
      <c r="L93" s="255"/>
      <c r="M93" s="257"/>
      <c r="N93" s="253"/>
      <c r="O93" s="253"/>
      <c r="P93" s="253"/>
      <c r="Q93" s="253"/>
      <c r="R93" s="255"/>
      <c r="S93" s="257"/>
      <c r="T93" s="253"/>
      <c r="U93" s="253"/>
      <c r="V93" s="253"/>
      <c r="W93" s="253"/>
      <c r="X93" s="253"/>
      <c r="Y93" s="255"/>
    </row>
    <row r="94" spans="1:25" ht="27" customHeight="1">
      <c r="A94" s="281"/>
      <c r="B94" s="28"/>
      <c r="C94" s="254"/>
      <c r="D94" s="260"/>
      <c r="E94" s="256"/>
      <c r="F94" s="262"/>
      <c r="G94" s="258"/>
      <c r="H94" s="254"/>
      <c r="I94" s="254"/>
      <c r="J94" s="254"/>
      <c r="K94" s="254"/>
      <c r="L94" s="256"/>
      <c r="M94" s="258"/>
      <c r="N94" s="254"/>
      <c r="O94" s="254"/>
      <c r="P94" s="254"/>
      <c r="Q94" s="254"/>
      <c r="R94" s="256"/>
      <c r="S94" s="258"/>
      <c r="T94" s="254"/>
      <c r="U94" s="254"/>
      <c r="V94" s="254"/>
      <c r="W94" s="254"/>
      <c r="X94" s="254"/>
      <c r="Y94" s="256"/>
    </row>
    <row r="95" spans="1:25" ht="12" customHeight="1">
      <c r="A95" s="286">
        <v>31</v>
      </c>
      <c r="B95" s="29"/>
      <c r="C95" s="253"/>
      <c r="D95" s="259"/>
      <c r="E95" s="255"/>
      <c r="F95" s="261"/>
      <c r="G95" s="257"/>
      <c r="H95" s="253"/>
      <c r="I95" s="253"/>
      <c r="J95" s="253"/>
      <c r="K95" s="253"/>
      <c r="L95" s="255"/>
      <c r="M95" s="257"/>
      <c r="N95" s="253"/>
      <c r="O95" s="253"/>
      <c r="P95" s="253"/>
      <c r="Q95" s="253"/>
      <c r="R95" s="255"/>
      <c r="S95" s="257"/>
      <c r="T95" s="253"/>
      <c r="U95" s="253"/>
      <c r="V95" s="253"/>
      <c r="W95" s="253"/>
      <c r="X95" s="253"/>
      <c r="Y95" s="255"/>
    </row>
    <row r="96" spans="1:25" ht="27" customHeight="1">
      <c r="A96" s="281"/>
      <c r="B96" s="28"/>
      <c r="C96" s="254"/>
      <c r="D96" s="260"/>
      <c r="E96" s="256"/>
      <c r="F96" s="262"/>
      <c r="G96" s="258"/>
      <c r="H96" s="254"/>
      <c r="I96" s="254"/>
      <c r="J96" s="254"/>
      <c r="K96" s="254"/>
      <c r="L96" s="256"/>
      <c r="M96" s="258"/>
      <c r="N96" s="254"/>
      <c r="O96" s="254"/>
      <c r="P96" s="254"/>
      <c r="Q96" s="254"/>
      <c r="R96" s="256"/>
      <c r="S96" s="258"/>
      <c r="T96" s="254"/>
      <c r="U96" s="254"/>
      <c r="V96" s="254"/>
      <c r="W96" s="254"/>
      <c r="X96" s="254"/>
      <c r="Y96" s="256"/>
    </row>
    <row r="97" spans="1:25" ht="12" customHeight="1">
      <c r="A97" s="280">
        <v>32</v>
      </c>
      <c r="B97" s="12"/>
      <c r="C97" s="276"/>
      <c r="D97" s="282"/>
      <c r="E97" s="278"/>
      <c r="F97" s="284"/>
      <c r="G97" s="280"/>
      <c r="H97" s="276"/>
      <c r="I97" s="276"/>
      <c r="J97" s="276"/>
      <c r="K97" s="276"/>
      <c r="L97" s="278"/>
      <c r="M97" s="280"/>
      <c r="N97" s="276"/>
      <c r="O97" s="276"/>
      <c r="P97" s="276"/>
      <c r="Q97" s="276"/>
      <c r="R97" s="278"/>
      <c r="S97" s="280"/>
      <c r="T97" s="276"/>
      <c r="U97" s="276"/>
      <c r="V97" s="276"/>
      <c r="W97" s="276"/>
      <c r="X97" s="276"/>
      <c r="Y97" s="278"/>
    </row>
    <row r="98" spans="1:25" ht="27" customHeight="1" thickBot="1">
      <c r="A98" s="281"/>
      <c r="B98" s="11"/>
      <c r="C98" s="277"/>
      <c r="D98" s="283"/>
      <c r="E98" s="279"/>
      <c r="F98" s="285"/>
      <c r="G98" s="281"/>
      <c r="H98" s="277"/>
      <c r="I98" s="277"/>
      <c r="J98" s="277"/>
      <c r="K98" s="277"/>
      <c r="L98" s="279"/>
      <c r="M98" s="281"/>
      <c r="N98" s="277"/>
      <c r="O98" s="277"/>
      <c r="P98" s="277"/>
      <c r="Q98" s="277"/>
      <c r="R98" s="279"/>
      <c r="S98" s="281"/>
      <c r="T98" s="277"/>
      <c r="U98" s="277"/>
      <c r="V98" s="277"/>
      <c r="W98" s="277"/>
      <c r="X98" s="277"/>
      <c r="Y98" s="279"/>
    </row>
    <row r="99" spans="1:25" s="27" customFormat="1" ht="27" customHeight="1" thickBot="1">
      <c r="A99" s="263" t="s">
        <v>58</v>
      </c>
      <c r="B99" s="264"/>
      <c r="C99" s="264"/>
      <c r="D99" s="264"/>
      <c r="E99" s="265"/>
      <c r="F99" s="269"/>
      <c r="G99" s="32">
        <f aca="true" t="shared" si="5" ref="G99:Y99">COUNTIF(G77:G98,"○")</f>
        <v>0</v>
      </c>
      <c r="H99" s="33">
        <f t="shared" si="5"/>
        <v>0</v>
      </c>
      <c r="I99" s="33">
        <f t="shared" si="5"/>
        <v>0</v>
      </c>
      <c r="J99" s="33">
        <f t="shared" si="5"/>
        <v>0</v>
      </c>
      <c r="K99" s="33">
        <f t="shared" si="5"/>
        <v>0</v>
      </c>
      <c r="L99" s="34">
        <f t="shared" si="5"/>
        <v>0</v>
      </c>
      <c r="M99" s="32">
        <f t="shared" si="5"/>
        <v>0</v>
      </c>
      <c r="N99" s="33">
        <f t="shared" si="5"/>
        <v>0</v>
      </c>
      <c r="O99" s="33">
        <f t="shared" si="5"/>
        <v>0</v>
      </c>
      <c r="P99" s="33">
        <f t="shared" si="5"/>
        <v>0</v>
      </c>
      <c r="Q99" s="33">
        <f t="shared" si="5"/>
        <v>0</v>
      </c>
      <c r="R99" s="34">
        <f t="shared" si="5"/>
        <v>0</v>
      </c>
      <c r="S99" s="32">
        <f t="shared" si="5"/>
        <v>0</v>
      </c>
      <c r="T99" s="33">
        <f t="shared" si="5"/>
        <v>0</v>
      </c>
      <c r="U99" s="33">
        <f t="shared" si="5"/>
        <v>0</v>
      </c>
      <c r="V99" s="33">
        <f t="shared" si="5"/>
        <v>0</v>
      </c>
      <c r="W99" s="33">
        <f t="shared" si="5"/>
        <v>0</v>
      </c>
      <c r="X99" s="33">
        <f t="shared" si="5"/>
        <v>0</v>
      </c>
      <c r="Y99" s="34">
        <f t="shared" si="5"/>
        <v>0</v>
      </c>
    </row>
    <row r="100" spans="1:25" ht="23.25" customHeight="1" thickBot="1">
      <c r="A100" s="266"/>
      <c r="B100" s="267"/>
      <c r="C100" s="267"/>
      <c r="D100" s="267"/>
      <c r="E100" s="268"/>
      <c r="F100" s="270"/>
      <c r="G100" s="271">
        <f>SUM(G99:L99)</f>
        <v>0</v>
      </c>
      <c r="H100" s="272"/>
      <c r="I100" s="272"/>
      <c r="J100" s="272"/>
      <c r="K100" s="272" t="s">
        <v>7</v>
      </c>
      <c r="L100" s="273"/>
      <c r="M100" s="271">
        <f>SUM(M99:R99)</f>
        <v>0</v>
      </c>
      <c r="N100" s="272"/>
      <c r="O100" s="272"/>
      <c r="P100" s="272"/>
      <c r="Q100" s="272" t="s">
        <v>7</v>
      </c>
      <c r="R100" s="273"/>
      <c r="S100" s="274">
        <f>SUM(S99:X99)</f>
        <v>0</v>
      </c>
      <c r="T100" s="275"/>
      <c r="U100" s="275"/>
      <c r="V100" s="275"/>
      <c r="W100" s="275"/>
      <c r="X100" s="272" t="s">
        <v>54</v>
      </c>
      <c r="Y100" s="273"/>
    </row>
  </sheetData>
  <sheetProtection selectLockedCells="1" selectUnlockedCells="1"/>
  <mergeCells count="871">
    <mergeCell ref="N2:Y2"/>
    <mergeCell ref="C8:G8"/>
    <mergeCell ref="H8:J8"/>
    <mergeCell ref="K8:L8"/>
    <mergeCell ref="N8:O8"/>
    <mergeCell ref="R7:T7"/>
    <mergeCell ref="B1:X1"/>
    <mergeCell ref="A2:B2"/>
    <mergeCell ref="A3:B4"/>
    <mergeCell ref="C3:F3"/>
    <mergeCell ref="G3:Y4"/>
    <mergeCell ref="C4:F4"/>
    <mergeCell ref="C2:D2"/>
    <mergeCell ref="E2:G2"/>
    <mergeCell ref="H2:I2"/>
    <mergeCell ref="J2:M2"/>
    <mergeCell ref="R9:T9"/>
    <mergeCell ref="A5:B5"/>
    <mergeCell ref="C5:I5"/>
    <mergeCell ref="J5:M5"/>
    <mergeCell ref="N5:Y5"/>
    <mergeCell ref="B7:B11"/>
    <mergeCell ref="C7:G7"/>
    <mergeCell ref="H7:J7"/>
    <mergeCell ref="K7:L7"/>
    <mergeCell ref="N7:O7"/>
    <mergeCell ref="C10:G10"/>
    <mergeCell ref="H10:J10"/>
    <mergeCell ref="K10:L10"/>
    <mergeCell ref="N10:O10"/>
    <mergeCell ref="R10:T10"/>
    <mergeCell ref="R8:T8"/>
    <mergeCell ref="C9:G9"/>
    <mergeCell ref="H9:J9"/>
    <mergeCell ref="K9:L9"/>
    <mergeCell ref="N9:O9"/>
    <mergeCell ref="C11:O11"/>
    <mergeCell ref="R11:T11"/>
    <mergeCell ref="C13:D18"/>
    <mergeCell ref="E13:F14"/>
    <mergeCell ref="G13:L13"/>
    <mergeCell ref="M13:R13"/>
    <mergeCell ref="S13:Y13"/>
    <mergeCell ref="E15:F15"/>
    <mergeCell ref="E16:F16"/>
    <mergeCell ref="E17:F17"/>
    <mergeCell ref="E18:F18"/>
    <mergeCell ref="G18:H18"/>
    <mergeCell ref="I18:L18"/>
    <mergeCell ref="M18:N18"/>
    <mergeCell ref="O18:R18"/>
    <mergeCell ref="S18:T18"/>
    <mergeCell ref="G20:G21"/>
    <mergeCell ref="I20:Y21"/>
    <mergeCell ref="A23:A24"/>
    <mergeCell ref="B23:B24"/>
    <mergeCell ref="C23:C24"/>
    <mergeCell ref="D23:D24"/>
    <mergeCell ref="E23:E24"/>
    <mergeCell ref="F23:F24"/>
    <mergeCell ref="G23:L23"/>
    <mergeCell ref="H25:H26"/>
    <mergeCell ref="I25:I26"/>
    <mergeCell ref="J25:J26"/>
    <mergeCell ref="M23:R23"/>
    <mergeCell ref="S23:Y23"/>
    <mergeCell ref="U18:Y18"/>
    <mergeCell ref="K25:K26"/>
    <mergeCell ref="L25:L26"/>
    <mergeCell ref="M25:M26"/>
    <mergeCell ref="N25:N26"/>
    <mergeCell ref="A25:A26"/>
    <mergeCell ref="C25:C26"/>
    <mergeCell ref="D25:D26"/>
    <mergeCell ref="E25:E26"/>
    <mergeCell ref="F25:F26"/>
    <mergeCell ref="G25:G26"/>
    <mergeCell ref="O25:O26"/>
    <mergeCell ref="P25:P26"/>
    <mergeCell ref="Q25:Q26"/>
    <mergeCell ref="R25:R26"/>
    <mergeCell ref="S25:S26"/>
    <mergeCell ref="T25:T26"/>
    <mergeCell ref="U25:U26"/>
    <mergeCell ref="V25:V26"/>
    <mergeCell ref="W25:W26"/>
    <mergeCell ref="X25:X26"/>
    <mergeCell ref="Y25:Y26"/>
    <mergeCell ref="A27:A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A29:A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A31:A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A33:A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A35:A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A37:A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A39:A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A41:A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A43:A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A45:A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A47:A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A49:A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A51:A52"/>
    <mergeCell ref="C51:C52"/>
    <mergeCell ref="D51:D52"/>
    <mergeCell ref="E51:E52"/>
    <mergeCell ref="F51:F52"/>
    <mergeCell ref="G51:G52"/>
    <mergeCell ref="H51:H52"/>
    <mergeCell ref="I51:I52"/>
    <mergeCell ref="J51:J52"/>
    <mergeCell ref="K51:K52"/>
    <mergeCell ref="L51:L52"/>
    <mergeCell ref="V51:V52"/>
    <mergeCell ref="W51:W52"/>
    <mergeCell ref="X51:X52"/>
    <mergeCell ref="M51:M52"/>
    <mergeCell ref="N51:N52"/>
    <mergeCell ref="O51:O52"/>
    <mergeCell ref="P51:P52"/>
    <mergeCell ref="Q51:Q52"/>
    <mergeCell ref="R51:R52"/>
    <mergeCell ref="H55:H56"/>
    <mergeCell ref="I55:I56"/>
    <mergeCell ref="J55:J56"/>
    <mergeCell ref="S51:S52"/>
    <mergeCell ref="T51:T52"/>
    <mergeCell ref="U51:U52"/>
    <mergeCell ref="O55:O56"/>
    <mergeCell ref="P55:P56"/>
    <mergeCell ref="R55:R56"/>
    <mergeCell ref="H53:H54"/>
    <mergeCell ref="Y51:Y52"/>
    <mergeCell ref="A55:A56"/>
    <mergeCell ref="C55:C56"/>
    <mergeCell ref="D55:D56"/>
    <mergeCell ref="E55:E56"/>
    <mergeCell ref="F55:F56"/>
    <mergeCell ref="G55:G56"/>
    <mergeCell ref="T55:T56"/>
    <mergeCell ref="Q55:Q56"/>
    <mergeCell ref="Y55:Y56"/>
    <mergeCell ref="X58:Y58"/>
    <mergeCell ref="K55:K56"/>
    <mergeCell ref="S55:S56"/>
    <mergeCell ref="L55:L56"/>
    <mergeCell ref="U55:U56"/>
    <mergeCell ref="V55:V56"/>
    <mergeCell ref="W55:W56"/>
    <mergeCell ref="X55:X56"/>
    <mergeCell ref="M55:M56"/>
    <mergeCell ref="N55:N56"/>
    <mergeCell ref="A57:E58"/>
    <mergeCell ref="G58:J58"/>
    <mergeCell ref="K58:L58"/>
    <mergeCell ref="M58:P58"/>
    <mergeCell ref="Q58:R58"/>
    <mergeCell ref="S58:W58"/>
    <mergeCell ref="A60:Y60"/>
    <mergeCell ref="A61:B61"/>
    <mergeCell ref="C61:D61"/>
    <mergeCell ref="E61:G61"/>
    <mergeCell ref="H61:I61"/>
    <mergeCell ref="J61:M61"/>
    <mergeCell ref="N61:Y61"/>
    <mergeCell ref="A62:B63"/>
    <mergeCell ref="C62:F62"/>
    <mergeCell ref="G62:Y63"/>
    <mergeCell ref="C63:F63"/>
    <mergeCell ref="A64:B64"/>
    <mergeCell ref="C64:I64"/>
    <mergeCell ref="J64:M64"/>
    <mergeCell ref="N64:Y64"/>
    <mergeCell ref="A65:A66"/>
    <mergeCell ref="B65:B66"/>
    <mergeCell ref="C65:C66"/>
    <mergeCell ref="D65:D66"/>
    <mergeCell ref="E65:E66"/>
    <mergeCell ref="F65:F66"/>
    <mergeCell ref="G65:L65"/>
    <mergeCell ref="M65:R65"/>
    <mergeCell ref="S65:Y65"/>
    <mergeCell ref="A67:A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X67:X68"/>
    <mergeCell ref="Y67:Y68"/>
    <mergeCell ref="A69:A70"/>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A71:A72"/>
    <mergeCell ref="C71:C72"/>
    <mergeCell ref="D71:D72"/>
    <mergeCell ref="E71:E72"/>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T71:T72"/>
    <mergeCell ref="U71:U72"/>
    <mergeCell ref="V71:V72"/>
    <mergeCell ref="W71:W72"/>
    <mergeCell ref="X71:X72"/>
    <mergeCell ref="Y71:Y72"/>
    <mergeCell ref="A73:A74"/>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W73:W74"/>
    <mergeCell ref="X73:X74"/>
    <mergeCell ref="Y73:Y74"/>
    <mergeCell ref="A75:A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W75:W76"/>
    <mergeCell ref="X75:X76"/>
    <mergeCell ref="Y75:Y76"/>
    <mergeCell ref="A77:A78"/>
    <mergeCell ref="C77:C78"/>
    <mergeCell ref="D77:D78"/>
    <mergeCell ref="E77:E78"/>
    <mergeCell ref="F77:F78"/>
    <mergeCell ref="G77:G78"/>
    <mergeCell ref="H77:H78"/>
    <mergeCell ref="I77:I78"/>
    <mergeCell ref="J77:J78"/>
    <mergeCell ref="K77:K78"/>
    <mergeCell ref="L77:L78"/>
    <mergeCell ref="M77:M78"/>
    <mergeCell ref="N77:N78"/>
    <mergeCell ref="O77:O78"/>
    <mergeCell ref="P77:P78"/>
    <mergeCell ref="Q77:Q78"/>
    <mergeCell ref="R77:R78"/>
    <mergeCell ref="S77:S78"/>
    <mergeCell ref="T77:T78"/>
    <mergeCell ref="U77:U78"/>
    <mergeCell ref="V77:V78"/>
    <mergeCell ref="W77:W78"/>
    <mergeCell ref="X77:X78"/>
    <mergeCell ref="Y77:Y78"/>
    <mergeCell ref="A79:A80"/>
    <mergeCell ref="C79:C80"/>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W79:W80"/>
    <mergeCell ref="X79:X80"/>
    <mergeCell ref="Y79:Y80"/>
    <mergeCell ref="A81:A82"/>
    <mergeCell ref="C81:C82"/>
    <mergeCell ref="D81:D82"/>
    <mergeCell ref="E81:E82"/>
    <mergeCell ref="F81:F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A83:A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U83:U84"/>
    <mergeCell ref="V83:V84"/>
    <mergeCell ref="W83:W84"/>
    <mergeCell ref="X83:X84"/>
    <mergeCell ref="Y83:Y84"/>
    <mergeCell ref="A85:A86"/>
    <mergeCell ref="C85:C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V85:V86"/>
    <mergeCell ref="W85:W86"/>
    <mergeCell ref="X85:X86"/>
    <mergeCell ref="Y85:Y86"/>
    <mergeCell ref="A87:A88"/>
    <mergeCell ref="C87:C88"/>
    <mergeCell ref="D87:D88"/>
    <mergeCell ref="E87:E88"/>
    <mergeCell ref="F87:F88"/>
    <mergeCell ref="G87:G88"/>
    <mergeCell ref="H87:H88"/>
    <mergeCell ref="I87:I88"/>
    <mergeCell ref="J87:J88"/>
    <mergeCell ref="K87:K88"/>
    <mergeCell ref="L87:L88"/>
    <mergeCell ref="M87:M88"/>
    <mergeCell ref="N87:N88"/>
    <mergeCell ref="O87:O88"/>
    <mergeCell ref="P87:P88"/>
    <mergeCell ref="Q87:Q88"/>
    <mergeCell ref="R87:R88"/>
    <mergeCell ref="S87:S88"/>
    <mergeCell ref="T87:T88"/>
    <mergeCell ref="U87:U88"/>
    <mergeCell ref="V87:V88"/>
    <mergeCell ref="W87:W88"/>
    <mergeCell ref="X87:X88"/>
    <mergeCell ref="Y87:Y88"/>
    <mergeCell ref="A89:A90"/>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A91:A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U91:U92"/>
    <mergeCell ref="V91:V92"/>
    <mergeCell ref="W91:W92"/>
    <mergeCell ref="X91:X92"/>
    <mergeCell ref="Y91:Y92"/>
    <mergeCell ref="A93:A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X93:X94"/>
    <mergeCell ref="Y93:Y94"/>
    <mergeCell ref="A95:A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Y95:Y96"/>
    <mergeCell ref="A97:A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Q97:Q98"/>
    <mergeCell ref="R97:R98"/>
    <mergeCell ref="S97:S98"/>
    <mergeCell ref="T97:T98"/>
    <mergeCell ref="S100:W100"/>
    <mergeCell ref="X100:Y100"/>
    <mergeCell ref="U97:U98"/>
    <mergeCell ref="V97:V98"/>
    <mergeCell ref="W97:W98"/>
    <mergeCell ref="X97:X98"/>
    <mergeCell ref="Y97:Y98"/>
    <mergeCell ref="A99:E100"/>
    <mergeCell ref="F99:F100"/>
    <mergeCell ref="G100:J100"/>
    <mergeCell ref="K100:L100"/>
    <mergeCell ref="M100:P100"/>
    <mergeCell ref="Q100:R100"/>
    <mergeCell ref="A53:A54"/>
    <mergeCell ref="C53:C54"/>
    <mergeCell ref="D53:D54"/>
    <mergeCell ref="E53:E54"/>
    <mergeCell ref="F53:F54"/>
    <mergeCell ref="G53:G54"/>
    <mergeCell ref="T53:T54"/>
    <mergeCell ref="I53:I54"/>
    <mergeCell ref="J53:J54"/>
    <mergeCell ref="K53:K54"/>
    <mergeCell ref="L53:L54"/>
    <mergeCell ref="M53:M54"/>
    <mergeCell ref="N53:N54"/>
    <mergeCell ref="U53:U54"/>
    <mergeCell ref="V53:V54"/>
    <mergeCell ref="W53:W54"/>
    <mergeCell ref="X53:X54"/>
    <mergeCell ref="Y53:Y54"/>
    <mergeCell ref="O53:O54"/>
    <mergeCell ref="P53:P54"/>
    <mergeCell ref="Q53:Q54"/>
    <mergeCell ref="R53:R54"/>
    <mergeCell ref="S53:S54"/>
  </mergeCells>
  <dataValidations count="3">
    <dataValidation type="list" allowBlank="1" showInputMessage="1" showErrorMessage="1" sqref="E2:G2">
      <formula1>$AB$2:$AB$7</formula1>
    </dataValidation>
    <dataValidation type="list" allowBlank="1" showInputMessage="1" showErrorMessage="1" sqref="C25:C36">
      <formula1>$AB$23:$AB$24</formula1>
    </dataValidation>
    <dataValidation type="list" allowBlank="1" showInputMessage="1" showErrorMessage="1" sqref="I27:I28 I31:I32 P25:P26 P29:P30 V25:V26 U27:U30 T31:T32">
      <formula1>$AB$26</formula1>
    </dataValidation>
  </dataValidations>
  <printOptions horizontalCentered="1"/>
  <pageMargins left="0.3937007874015748" right="0.1968503937007874" top="0.3937007874015748" bottom="0.3937007874015748" header="0.5118110236220472" footer="0.5118110236220472"/>
  <pageSetup blackAndWhite="1" fitToHeight="1" fitToWidth="1" horizontalDpi="600" verticalDpi="600" orientation="portrait" paperSize="9" scale="75" r:id="rId2"/>
  <rowBreaks count="1" manualBreakCount="1">
    <brk id="58" max="2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B99"/>
  <sheetViews>
    <sheetView showGridLines="0" view="pageBreakPreview" zoomScale="80" zoomScaleSheetLayoutView="80" zoomScalePageLayoutView="0" workbookViewId="0" topLeftCell="A1">
      <selection activeCell="B23" sqref="B23"/>
    </sheetView>
  </sheetViews>
  <sheetFormatPr defaultColWidth="9.00390625" defaultRowHeight="13.5"/>
  <cols>
    <col min="1" max="1" width="3.50390625" style="99" bestFit="1" customWidth="1"/>
    <col min="2" max="2" width="20.625" style="99" customWidth="1"/>
    <col min="3" max="3" width="3.75390625" style="99" customWidth="1"/>
    <col min="4" max="4" width="12.75390625" style="99" customWidth="1"/>
    <col min="5" max="24" width="4.50390625" style="99" customWidth="1"/>
    <col min="25" max="25" width="4.25390625" style="99" customWidth="1"/>
    <col min="26" max="26" width="1.4921875" style="99" hidden="1" customWidth="1"/>
    <col min="27" max="27" width="22.25390625" style="99" hidden="1" customWidth="1"/>
    <col min="28" max="28" width="18.25390625" style="99" hidden="1" customWidth="1"/>
    <col min="29" max="16384" width="9.00390625" style="99" customWidth="1"/>
  </cols>
  <sheetData>
    <row r="1" spans="2:27" ht="37.5" customHeight="1" thickBot="1">
      <c r="B1" s="107"/>
      <c r="C1" s="107"/>
      <c r="D1" s="107"/>
      <c r="E1" s="476" t="s">
        <v>122</v>
      </c>
      <c r="F1" s="476"/>
      <c r="G1" s="476"/>
      <c r="H1" s="476"/>
      <c r="I1" s="476"/>
      <c r="J1" s="476"/>
      <c r="K1" s="476"/>
      <c r="L1" s="476"/>
      <c r="M1" s="476"/>
      <c r="N1" s="476"/>
      <c r="O1" s="476"/>
      <c r="P1" s="476"/>
      <c r="Q1" s="476"/>
      <c r="R1" s="476"/>
      <c r="S1" s="476"/>
      <c r="T1" s="476"/>
      <c r="U1" s="476"/>
      <c r="V1" s="476"/>
      <c r="W1" s="107"/>
      <c r="X1" s="107"/>
      <c r="Y1" s="107"/>
      <c r="AA1" s="47" t="s">
        <v>69</v>
      </c>
    </row>
    <row r="2" spans="1:27" ht="30" customHeight="1">
      <c r="A2" s="601" t="s">
        <v>18</v>
      </c>
      <c r="B2" s="602"/>
      <c r="C2" s="508" t="s">
        <v>47</v>
      </c>
      <c r="D2" s="509"/>
      <c r="E2" s="505" t="s">
        <v>126</v>
      </c>
      <c r="F2" s="505"/>
      <c r="G2" s="505"/>
      <c r="H2" s="506" t="s">
        <v>45</v>
      </c>
      <c r="I2" s="507"/>
      <c r="J2" s="508" t="s">
        <v>44</v>
      </c>
      <c r="K2" s="509"/>
      <c r="L2" s="509"/>
      <c r="M2" s="510"/>
      <c r="N2" s="511"/>
      <c r="O2" s="512"/>
      <c r="P2" s="512"/>
      <c r="Q2" s="512"/>
      <c r="R2" s="512"/>
      <c r="S2" s="512"/>
      <c r="T2" s="512"/>
      <c r="U2" s="512"/>
      <c r="V2" s="512"/>
      <c r="W2" s="512"/>
      <c r="X2" s="512"/>
      <c r="Y2" s="513"/>
      <c r="AA2" s="47" t="s">
        <v>70</v>
      </c>
    </row>
    <row r="3" spans="1:27" ht="15" customHeight="1">
      <c r="A3" s="603" t="s">
        <v>34</v>
      </c>
      <c r="B3" s="604"/>
      <c r="C3" s="617" t="s">
        <v>6</v>
      </c>
      <c r="D3" s="618"/>
      <c r="E3" s="621"/>
      <c r="F3" s="622"/>
      <c r="G3" s="622"/>
      <c r="H3" s="623"/>
      <c r="I3" s="627"/>
      <c r="J3" s="627"/>
      <c r="K3" s="627"/>
      <c r="L3" s="627"/>
      <c r="M3" s="627"/>
      <c r="N3" s="627"/>
      <c r="O3" s="627"/>
      <c r="P3" s="627"/>
      <c r="Q3" s="627"/>
      <c r="R3" s="627"/>
      <c r="S3" s="627"/>
      <c r="T3" s="627"/>
      <c r="U3" s="627"/>
      <c r="V3" s="627"/>
      <c r="W3" s="627"/>
      <c r="X3" s="627"/>
      <c r="Y3" s="628"/>
      <c r="AA3" s="47" t="s">
        <v>71</v>
      </c>
    </row>
    <row r="4" spans="1:27" ht="15" customHeight="1">
      <c r="A4" s="603"/>
      <c r="B4" s="604"/>
      <c r="C4" s="619"/>
      <c r="D4" s="620"/>
      <c r="E4" s="624"/>
      <c r="F4" s="625"/>
      <c r="G4" s="625"/>
      <c r="H4" s="626"/>
      <c r="I4" s="629"/>
      <c r="J4" s="629"/>
      <c r="K4" s="629"/>
      <c r="L4" s="629"/>
      <c r="M4" s="629"/>
      <c r="N4" s="629"/>
      <c r="O4" s="629"/>
      <c r="P4" s="629"/>
      <c r="Q4" s="629"/>
      <c r="R4" s="629"/>
      <c r="S4" s="629"/>
      <c r="T4" s="629"/>
      <c r="U4" s="629"/>
      <c r="V4" s="629"/>
      <c r="W4" s="629"/>
      <c r="X4" s="629"/>
      <c r="Y4" s="630"/>
      <c r="AA4" s="47" t="s">
        <v>72</v>
      </c>
    </row>
    <row r="5" spans="1:27" ht="30" customHeight="1" thickBot="1">
      <c r="A5" s="605" t="s">
        <v>19</v>
      </c>
      <c r="B5" s="606"/>
      <c r="C5" s="514"/>
      <c r="D5" s="515"/>
      <c r="E5" s="515"/>
      <c r="F5" s="515"/>
      <c r="G5" s="515"/>
      <c r="H5" s="515"/>
      <c r="I5" s="515"/>
      <c r="J5" s="516" t="s">
        <v>77</v>
      </c>
      <c r="K5" s="517"/>
      <c r="L5" s="517"/>
      <c r="M5" s="518"/>
      <c r="N5" s="519"/>
      <c r="O5" s="520"/>
      <c r="P5" s="520"/>
      <c r="Q5" s="520"/>
      <c r="R5" s="520"/>
      <c r="S5" s="520"/>
      <c r="T5" s="520"/>
      <c r="U5" s="520"/>
      <c r="V5" s="520"/>
      <c r="W5" s="520"/>
      <c r="X5" s="520"/>
      <c r="Y5" s="521"/>
      <c r="AA5" s="47" t="s">
        <v>73</v>
      </c>
    </row>
    <row r="6" ht="8.25" customHeight="1" thickBot="1">
      <c r="AA6" s="47" t="s">
        <v>74</v>
      </c>
    </row>
    <row r="7" spans="4:27" ht="24.75" customHeight="1">
      <c r="D7" s="610" t="s">
        <v>43</v>
      </c>
      <c r="E7" s="467" t="s">
        <v>65</v>
      </c>
      <c r="F7" s="468"/>
      <c r="G7" s="468"/>
      <c r="H7" s="468"/>
      <c r="I7" s="468"/>
      <c r="J7" s="469"/>
      <c r="K7" s="461"/>
      <c r="L7" s="462"/>
      <c r="M7" s="509" t="s">
        <v>41</v>
      </c>
      <c r="N7" s="509"/>
      <c r="O7" s="82" t="s">
        <v>37</v>
      </c>
      <c r="P7" s="632">
        <v>8000</v>
      </c>
      <c r="Q7" s="632"/>
      <c r="R7" s="83" t="s">
        <v>9</v>
      </c>
      <c r="S7" s="83" t="s">
        <v>38</v>
      </c>
      <c r="T7" s="631">
        <f>IF(K7="","",P7*K7)</f>
      </c>
      <c r="U7" s="631"/>
      <c r="V7" s="631"/>
      <c r="W7" s="84" t="s">
        <v>9</v>
      </c>
      <c r="AA7" s="100">
        <f>""</f>
      </c>
    </row>
    <row r="8" spans="4:23" ht="24.75" customHeight="1">
      <c r="D8" s="611"/>
      <c r="E8" s="470" t="s">
        <v>8</v>
      </c>
      <c r="F8" s="471"/>
      <c r="G8" s="471"/>
      <c r="H8" s="471"/>
      <c r="I8" s="471"/>
      <c r="J8" s="472"/>
      <c r="K8" s="463">
        <f>I18</f>
      </c>
      <c r="L8" s="464"/>
      <c r="M8" s="528" t="s">
        <v>7</v>
      </c>
      <c r="N8" s="528"/>
      <c r="O8" s="76" t="s">
        <v>37</v>
      </c>
      <c r="P8" s="524">
        <v>3000</v>
      </c>
      <c r="Q8" s="524"/>
      <c r="R8" s="78" t="s">
        <v>9</v>
      </c>
      <c r="S8" s="78" t="s">
        <v>38</v>
      </c>
      <c r="T8" s="527">
        <f>IF(K8="","",P8*K8)</f>
      </c>
      <c r="U8" s="527"/>
      <c r="V8" s="527"/>
      <c r="W8" s="85" t="s">
        <v>9</v>
      </c>
    </row>
    <row r="9" spans="4:23" ht="24.75" customHeight="1">
      <c r="D9" s="611"/>
      <c r="E9" s="470" t="s">
        <v>66</v>
      </c>
      <c r="F9" s="471"/>
      <c r="G9" s="471"/>
      <c r="H9" s="471"/>
      <c r="I9" s="471"/>
      <c r="J9" s="472"/>
      <c r="K9" s="463">
        <f>O18</f>
      </c>
      <c r="L9" s="464"/>
      <c r="M9" s="528" t="s">
        <v>7</v>
      </c>
      <c r="N9" s="528"/>
      <c r="O9" s="76" t="s">
        <v>37</v>
      </c>
      <c r="P9" s="524">
        <v>3000</v>
      </c>
      <c r="Q9" s="524"/>
      <c r="R9" s="78" t="s">
        <v>9</v>
      </c>
      <c r="S9" s="78" t="s">
        <v>38</v>
      </c>
      <c r="T9" s="527">
        <f>IF(K9="","",P9*K9)</f>
      </c>
      <c r="U9" s="527"/>
      <c r="V9" s="527"/>
      <c r="W9" s="85" t="s">
        <v>9</v>
      </c>
    </row>
    <row r="10" spans="4:23" ht="24.75" customHeight="1" thickBot="1">
      <c r="D10" s="611"/>
      <c r="E10" s="473" t="s">
        <v>67</v>
      </c>
      <c r="F10" s="474"/>
      <c r="G10" s="474"/>
      <c r="H10" s="474"/>
      <c r="I10" s="474"/>
      <c r="J10" s="475"/>
      <c r="K10" s="465">
        <f>U18</f>
      </c>
      <c r="L10" s="466"/>
      <c r="M10" s="522" t="s">
        <v>39</v>
      </c>
      <c r="N10" s="522"/>
      <c r="O10" s="77" t="s">
        <v>37</v>
      </c>
      <c r="P10" s="526">
        <v>2000</v>
      </c>
      <c r="Q10" s="526"/>
      <c r="R10" s="79" t="s">
        <v>9</v>
      </c>
      <c r="S10" s="79" t="s">
        <v>38</v>
      </c>
      <c r="T10" s="523">
        <f>IF(K10="","",P10*K10)</f>
      </c>
      <c r="U10" s="523"/>
      <c r="V10" s="523"/>
      <c r="W10" s="86" t="s">
        <v>9</v>
      </c>
    </row>
    <row r="11" spans="4:23" ht="30" customHeight="1" thickBot="1" thickTop="1">
      <c r="D11" s="612"/>
      <c r="E11" s="246"/>
      <c r="F11" s="247"/>
      <c r="G11" s="247"/>
      <c r="H11" s="247"/>
      <c r="I11" s="247"/>
      <c r="J11" s="247"/>
      <c r="K11" s="247"/>
      <c r="L11" s="247"/>
      <c r="M11" s="88"/>
      <c r="N11" s="247"/>
      <c r="O11" s="247"/>
      <c r="P11" s="248" t="s">
        <v>10</v>
      </c>
      <c r="Q11" s="87"/>
      <c r="R11" s="88"/>
      <c r="S11" s="88"/>
      <c r="T11" s="525">
        <f>IF(E2="","",SUM(T7:V10))</f>
      </c>
      <c r="U11" s="525"/>
      <c r="V11" s="525"/>
      <c r="W11" s="89" t="s">
        <v>9</v>
      </c>
    </row>
    <row r="12" ht="9" customHeight="1" thickBot="1"/>
    <row r="13" spans="3:25" ht="23.25" customHeight="1">
      <c r="C13" s="146"/>
      <c r="D13" s="613" t="s">
        <v>112</v>
      </c>
      <c r="E13" s="532"/>
      <c r="F13" s="533"/>
      <c r="G13" s="529" t="s">
        <v>8</v>
      </c>
      <c r="H13" s="530"/>
      <c r="I13" s="530"/>
      <c r="J13" s="530"/>
      <c r="K13" s="530"/>
      <c r="L13" s="531"/>
      <c r="M13" s="529" t="s">
        <v>42</v>
      </c>
      <c r="N13" s="530"/>
      <c r="O13" s="530"/>
      <c r="P13" s="530"/>
      <c r="Q13" s="530"/>
      <c r="R13" s="531"/>
      <c r="S13" s="529" t="s">
        <v>57</v>
      </c>
      <c r="T13" s="530"/>
      <c r="U13" s="530"/>
      <c r="V13" s="530"/>
      <c r="W13" s="530"/>
      <c r="X13" s="530"/>
      <c r="Y13" s="531"/>
    </row>
    <row r="14" spans="3:25" ht="23.25" customHeight="1" thickBot="1">
      <c r="C14" s="223"/>
      <c r="D14" s="614"/>
      <c r="E14" s="534"/>
      <c r="F14" s="535"/>
      <c r="G14" s="91">
        <v>80</v>
      </c>
      <c r="H14" s="92">
        <v>100</v>
      </c>
      <c r="I14" s="92">
        <v>120</v>
      </c>
      <c r="J14" s="92">
        <v>130</v>
      </c>
      <c r="K14" s="92">
        <v>140</v>
      </c>
      <c r="L14" s="90">
        <v>150</v>
      </c>
      <c r="M14" s="91">
        <v>80</v>
      </c>
      <c r="N14" s="92">
        <v>100</v>
      </c>
      <c r="O14" s="92">
        <v>120</v>
      </c>
      <c r="P14" s="92">
        <v>130</v>
      </c>
      <c r="Q14" s="92">
        <v>140</v>
      </c>
      <c r="R14" s="90">
        <v>150</v>
      </c>
      <c r="S14" s="91">
        <v>40</v>
      </c>
      <c r="T14" s="92">
        <v>50</v>
      </c>
      <c r="U14" s="92">
        <v>60</v>
      </c>
      <c r="V14" s="92">
        <v>65</v>
      </c>
      <c r="W14" s="92">
        <v>70</v>
      </c>
      <c r="X14" s="92">
        <v>75</v>
      </c>
      <c r="Y14" s="90">
        <v>80</v>
      </c>
    </row>
    <row r="15" spans="1:25" ht="23.25" customHeight="1">
      <c r="A15" s="224"/>
      <c r="B15" s="153"/>
      <c r="C15" s="223"/>
      <c r="D15" s="614"/>
      <c r="E15" s="484" t="s">
        <v>61</v>
      </c>
      <c r="F15" s="485"/>
      <c r="G15" s="93">
        <f>IF(G56="","",G56/2)</f>
      </c>
      <c r="H15" s="94">
        <f>IF(H56="","",H56/2)</f>
      </c>
      <c r="I15" s="94">
        <f>IF(I56="","",I56/2)</f>
      </c>
      <c r="J15" s="94">
        <f aca="true" t="shared" si="0" ref="J15:R15">IF(J56="","",J56/2)</f>
      </c>
      <c r="K15" s="94">
        <f t="shared" si="0"/>
      </c>
      <c r="L15" s="95">
        <f t="shared" si="0"/>
      </c>
      <c r="M15" s="93">
        <f t="shared" si="0"/>
      </c>
      <c r="N15" s="94">
        <f t="shared" si="0"/>
      </c>
      <c r="O15" s="94">
        <f t="shared" si="0"/>
      </c>
      <c r="P15" s="94">
        <f t="shared" si="0"/>
      </c>
      <c r="Q15" s="94">
        <f t="shared" si="0"/>
      </c>
      <c r="R15" s="95">
        <f t="shared" si="0"/>
      </c>
      <c r="S15" s="93">
        <f aca="true" t="shared" si="1" ref="S15:Y15">S56</f>
      </c>
      <c r="T15" s="94">
        <f t="shared" si="1"/>
      </c>
      <c r="U15" s="94">
        <f t="shared" si="1"/>
      </c>
      <c r="V15" s="94">
        <f t="shared" si="1"/>
      </c>
      <c r="W15" s="94">
        <f t="shared" si="1"/>
      </c>
      <c r="X15" s="94">
        <f t="shared" si="1"/>
      </c>
      <c r="Y15" s="95">
        <f t="shared" si="1"/>
      </c>
    </row>
    <row r="16" spans="1:25" ht="23.25" customHeight="1" thickBot="1">
      <c r="A16" s="224"/>
      <c r="B16" s="153"/>
      <c r="C16" s="223"/>
      <c r="D16" s="614"/>
      <c r="E16" s="484" t="s">
        <v>76</v>
      </c>
      <c r="F16" s="485"/>
      <c r="G16" s="91">
        <f>IF(G98="","",G98/2)</f>
      </c>
      <c r="H16" s="92">
        <f aca="true" t="shared" si="2" ref="H16:R16">IF(H98="","",H98/2)</f>
      </c>
      <c r="I16" s="92">
        <f t="shared" si="2"/>
      </c>
      <c r="J16" s="92">
        <f t="shared" si="2"/>
      </c>
      <c r="K16" s="92">
        <f t="shared" si="2"/>
      </c>
      <c r="L16" s="90">
        <f t="shared" si="2"/>
      </c>
      <c r="M16" s="91">
        <f t="shared" si="2"/>
      </c>
      <c r="N16" s="92">
        <f t="shared" si="2"/>
      </c>
      <c r="O16" s="92">
        <f t="shared" si="2"/>
      </c>
      <c r="P16" s="92">
        <f t="shared" si="2"/>
      </c>
      <c r="Q16" s="92">
        <f t="shared" si="2"/>
      </c>
      <c r="R16" s="90">
        <f t="shared" si="2"/>
      </c>
      <c r="S16" s="91">
        <f aca="true" t="shared" si="3" ref="S16:Y16">S98</f>
      </c>
      <c r="T16" s="92">
        <f t="shared" si="3"/>
      </c>
      <c r="U16" s="92">
        <f t="shared" si="3"/>
      </c>
      <c r="V16" s="92">
        <f t="shared" si="3"/>
      </c>
      <c r="W16" s="92">
        <f t="shared" si="3"/>
      </c>
      <c r="X16" s="92">
        <f t="shared" si="3"/>
      </c>
      <c r="Y16" s="90">
        <f t="shared" si="3"/>
      </c>
    </row>
    <row r="17" spans="1:25" ht="23.25" customHeight="1" thickBot="1">
      <c r="A17" s="224"/>
      <c r="B17" s="153"/>
      <c r="C17" s="223"/>
      <c r="D17" s="614"/>
      <c r="E17" s="484" t="s">
        <v>62</v>
      </c>
      <c r="F17" s="485"/>
      <c r="G17" s="42">
        <f>IF(E2="","",SUM(G15:G16))</f>
      </c>
      <c r="H17" s="43">
        <f>IF(E2="","",SUM(H15:H16))</f>
      </c>
      <c r="I17" s="43">
        <f>IF(E2="","",SUM(I15:I16))</f>
      </c>
      <c r="J17" s="43">
        <f>IF(E2="","",SUM(J15:J16))</f>
      </c>
      <c r="K17" s="43">
        <f>IF(E2="","",SUM(K15:K16))</f>
      </c>
      <c r="L17" s="44">
        <f>IF(E2="","",SUM(L15:L16))</f>
      </c>
      <c r="M17" s="42">
        <f>IF(E2="","",SUM(M15:M16))</f>
      </c>
      <c r="N17" s="43">
        <f>IF(E2="","",SUM(N15:N16))</f>
      </c>
      <c r="O17" s="43">
        <f>IF(E2="","",SUM(O15:O16))</f>
      </c>
      <c r="P17" s="43">
        <f>IF(E2="","",SUM(P15:P16))</f>
      </c>
      <c r="Q17" s="43">
        <f>IF(E2="","",SUM(Q15:Q16))</f>
      </c>
      <c r="R17" s="44">
        <f>IF(E2="","",SUM(R15:R16))</f>
      </c>
      <c r="S17" s="42">
        <f>IF(E2="","",SUM(S15:S16))</f>
      </c>
      <c r="T17" s="43">
        <f>IF(E2="","",SUM(T15:T16))</f>
      </c>
      <c r="U17" s="43">
        <f>IF(E2="","",SUM(U15:U16))</f>
      </c>
      <c r="V17" s="43">
        <f>IF(E2="","",SUM(V15:V16))</f>
      </c>
      <c r="W17" s="43">
        <f>IF(E2="","",SUM(W15:W16))</f>
      </c>
      <c r="X17" s="43">
        <f>IF(E2="","",SUM(X15:X16))</f>
      </c>
      <c r="Y17" s="44">
        <f>IF(E2="","",SUM(Y15:Y16))</f>
      </c>
    </row>
    <row r="18" spans="1:25" ht="23.25" customHeight="1" thickBot="1">
      <c r="A18" s="224"/>
      <c r="B18" s="153"/>
      <c r="C18" s="223"/>
      <c r="D18" s="615"/>
      <c r="E18" s="501"/>
      <c r="F18" s="502"/>
      <c r="G18" s="633" t="s">
        <v>55</v>
      </c>
      <c r="H18" s="634"/>
      <c r="I18" s="503">
        <f>IF(E2="","",SUM(G17:L17))</f>
      </c>
      <c r="J18" s="503"/>
      <c r="K18" s="503"/>
      <c r="L18" s="81" t="s">
        <v>110</v>
      </c>
      <c r="M18" s="633" t="s">
        <v>55</v>
      </c>
      <c r="N18" s="634"/>
      <c r="O18" s="503">
        <f>IF(E2="","",SUM(M17:R17))</f>
      </c>
      <c r="P18" s="503"/>
      <c r="Q18" s="503"/>
      <c r="R18" s="81" t="s">
        <v>110</v>
      </c>
      <c r="S18" s="633" t="s">
        <v>55</v>
      </c>
      <c r="T18" s="634"/>
      <c r="U18" s="503">
        <f>IF(E2="","",SUM(S17:Y17))</f>
      </c>
      <c r="V18" s="503"/>
      <c r="W18" s="503"/>
      <c r="X18" s="503"/>
      <c r="Y18" s="81" t="s">
        <v>111</v>
      </c>
    </row>
    <row r="19" spans="1:25" s="101" customFormat="1" ht="9" customHeight="1" thickBot="1">
      <c r="A19" s="141"/>
      <c r="B19" s="142"/>
      <c r="C19" s="143"/>
      <c r="D19" s="143"/>
      <c r="E19" s="143"/>
      <c r="F19" s="143"/>
      <c r="G19" s="52"/>
      <c r="H19" s="52"/>
      <c r="I19" s="52"/>
      <c r="J19" s="52"/>
      <c r="K19" s="52"/>
      <c r="L19" s="52"/>
      <c r="M19" s="52"/>
      <c r="N19" s="52"/>
      <c r="O19" s="52"/>
      <c r="P19" s="52"/>
      <c r="Q19" s="52"/>
      <c r="R19" s="52"/>
      <c r="S19" s="52"/>
      <c r="T19" s="52"/>
      <c r="U19" s="52"/>
      <c r="V19" s="52"/>
      <c r="W19" s="52"/>
      <c r="X19" s="52"/>
      <c r="Y19" s="52"/>
    </row>
    <row r="20" spans="1:25" ht="23.25" customHeight="1">
      <c r="A20" s="607" t="s">
        <v>17</v>
      </c>
      <c r="B20" s="608" t="s">
        <v>16</v>
      </c>
      <c r="C20" s="609" t="s">
        <v>2</v>
      </c>
      <c r="D20" s="608" t="s">
        <v>3</v>
      </c>
      <c r="E20" s="616" t="s">
        <v>4</v>
      </c>
      <c r="F20" s="566" t="s">
        <v>35</v>
      </c>
      <c r="G20" s="555" t="s">
        <v>8</v>
      </c>
      <c r="H20" s="556"/>
      <c r="I20" s="556"/>
      <c r="J20" s="556"/>
      <c r="K20" s="556"/>
      <c r="L20" s="556"/>
      <c r="M20" s="555" t="s">
        <v>42</v>
      </c>
      <c r="N20" s="556"/>
      <c r="O20" s="556"/>
      <c r="P20" s="556"/>
      <c r="Q20" s="556"/>
      <c r="R20" s="557"/>
      <c r="S20" s="555" t="s">
        <v>57</v>
      </c>
      <c r="T20" s="556"/>
      <c r="U20" s="556"/>
      <c r="V20" s="556"/>
      <c r="W20" s="556"/>
      <c r="X20" s="556"/>
      <c r="Y20" s="557"/>
    </row>
    <row r="21" spans="1:28" ht="23.25" customHeight="1" thickBot="1">
      <c r="A21" s="559"/>
      <c r="B21" s="561"/>
      <c r="C21" s="563"/>
      <c r="D21" s="561"/>
      <c r="E21" s="565"/>
      <c r="F21" s="567"/>
      <c r="G21" s="109">
        <v>80</v>
      </c>
      <c r="H21" s="110">
        <v>100</v>
      </c>
      <c r="I21" s="110">
        <v>120</v>
      </c>
      <c r="J21" s="110">
        <v>130</v>
      </c>
      <c r="K21" s="110">
        <v>140</v>
      </c>
      <c r="L21" s="111">
        <v>150</v>
      </c>
      <c r="M21" s="109">
        <v>80</v>
      </c>
      <c r="N21" s="110">
        <v>100</v>
      </c>
      <c r="O21" s="110">
        <v>120</v>
      </c>
      <c r="P21" s="110">
        <v>130</v>
      </c>
      <c r="Q21" s="110">
        <v>140</v>
      </c>
      <c r="R21" s="112">
        <v>150</v>
      </c>
      <c r="S21" s="109">
        <v>40</v>
      </c>
      <c r="T21" s="110">
        <v>50</v>
      </c>
      <c r="U21" s="110">
        <v>60</v>
      </c>
      <c r="V21" s="110">
        <v>65</v>
      </c>
      <c r="W21" s="110">
        <v>70</v>
      </c>
      <c r="X21" s="110">
        <v>75</v>
      </c>
      <c r="Y21" s="112">
        <v>80</v>
      </c>
      <c r="AA21" s="102" t="s">
        <v>75</v>
      </c>
      <c r="AB21" s="103" t="s">
        <v>5</v>
      </c>
    </row>
    <row r="22" spans="1:28" s="115" customFormat="1" ht="12.75" customHeight="1" thickBot="1" thickTop="1">
      <c r="A22" s="597">
        <v>1</v>
      </c>
      <c r="B22" s="113" t="str">
        <f>PHONETIC(B23)</f>
        <v>アキタ　タロウ</v>
      </c>
      <c r="C22" s="114"/>
      <c r="E22" s="116">
        <f>IF(D22="","",YEAR(AA23-D22)-1900)</f>
      </c>
      <c r="F22" s="599">
        <v>2</v>
      </c>
      <c r="G22" s="595"/>
      <c r="H22" s="549"/>
      <c r="I22" s="549"/>
      <c r="J22" s="549"/>
      <c r="K22" s="549"/>
      <c r="L22" s="593"/>
      <c r="M22" s="595"/>
      <c r="N22" s="549"/>
      <c r="O22" s="549"/>
      <c r="P22" s="549" t="s">
        <v>36</v>
      </c>
      <c r="Q22" s="593"/>
      <c r="R22" s="591"/>
      <c r="S22" s="595"/>
      <c r="T22" s="549"/>
      <c r="U22" s="549"/>
      <c r="V22" s="549"/>
      <c r="W22" s="549" t="s">
        <v>36</v>
      </c>
      <c r="X22" s="549"/>
      <c r="Y22" s="591"/>
      <c r="AA22" s="101"/>
      <c r="AB22" s="103" t="s">
        <v>64</v>
      </c>
    </row>
    <row r="23" spans="1:28" s="115" customFormat="1" ht="26.25" customHeight="1" thickBot="1">
      <c r="A23" s="598"/>
      <c r="B23" s="117" t="s">
        <v>145</v>
      </c>
      <c r="C23" s="118" t="s">
        <v>5</v>
      </c>
      <c r="D23" s="119">
        <v>17729</v>
      </c>
      <c r="E23" s="120">
        <f>IF(D23="","",YEAR(AA23-D23)-1900)</f>
        <v>71</v>
      </c>
      <c r="F23" s="600"/>
      <c r="G23" s="596"/>
      <c r="H23" s="550"/>
      <c r="I23" s="550"/>
      <c r="J23" s="550"/>
      <c r="K23" s="550"/>
      <c r="L23" s="594"/>
      <c r="M23" s="596"/>
      <c r="N23" s="550"/>
      <c r="O23" s="550"/>
      <c r="P23" s="550"/>
      <c r="Q23" s="594"/>
      <c r="R23" s="592"/>
      <c r="S23" s="596"/>
      <c r="T23" s="550"/>
      <c r="U23" s="550"/>
      <c r="V23" s="550"/>
      <c r="W23" s="550"/>
      <c r="X23" s="550"/>
      <c r="Y23" s="592"/>
      <c r="AA23" s="104">
        <v>43922</v>
      </c>
      <c r="AB23" s="103"/>
    </row>
    <row r="24" spans="1:28" s="106" customFormat="1" ht="12" customHeight="1">
      <c r="A24" s="121"/>
      <c r="B24" s="124">
        <f>PHONETIC(B25)</f>
      </c>
      <c r="C24" s="114"/>
      <c r="D24" s="125"/>
      <c r="E24" s="126">
        <f>IF(D24="","",YEAR(AA25-D24)-1900)</f>
      </c>
      <c r="F24" s="546"/>
      <c r="G24" s="542"/>
      <c r="H24" s="483"/>
      <c r="I24" s="483"/>
      <c r="J24" s="483"/>
      <c r="K24" s="483"/>
      <c r="L24" s="539"/>
      <c r="M24" s="487"/>
      <c r="N24" s="483"/>
      <c r="O24" s="483"/>
      <c r="P24" s="483"/>
      <c r="Q24" s="483"/>
      <c r="R24" s="540"/>
      <c r="S24" s="542"/>
      <c r="T24" s="483"/>
      <c r="U24" s="483"/>
      <c r="V24" s="483"/>
      <c r="W24" s="483"/>
      <c r="X24" s="483"/>
      <c r="Y24" s="539"/>
      <c r="AA24" s="101"/>
      <c r="AB24" s="103" t="s">
        <v>79</v>
      </c>
    </row>
    <row r="25" spans="1:27" s="106" customFormat="1" ht="27" customHeight="1">
      <c r="A25" s="122">
        <v>1</v>
      </c>
      <c r="B25" s="222"/>
      <c r="C25" s="96"/>
      <c r="D25" s="74"/>
      <c r="E25" s="127">
        <f>IF(D25="","",YEAR(AA25-D25)-1900)</f>
      </c>
      <c r="F25" s="537"/>
      <c r="G25" s="504"/>
      <c r="H25" s="486"/>
      <c r="I25" s="486"/>
      <c r="J25" s="486"/>
      <c r="K25" s="486"/>
      <c r="L25" s="500"/>
      <c r="M25" s="488"/>
      <c r="N25" s="486"/>
      <c r="O25" s="486"/>
      <c r="P25" s="486"/>
      <c r="Q25" s="486"/>
      <c r="R25" s="541"/>
      <c r="S25" s="504"/>
      <c r="T25" s="486"/>
      <c r="U25" s="486"/>
      <c r="V25" s="486"/>
      <c r="W25" s="486"/>
      <c r="X25" s="486"/>
      <c r="Y25" s="500"/>
      <c r="AA25" s="105">
        <f>AA23</f>
        <v>43922</v>
      </c>
    </row>
    <row r="26" spans="1:27" s="106" customFormat="1" ht="12" customHeight="1">
      <c r="A26" s="123"/>
      <c r="B26" s="124">
        <f>PHONETIC(B27)</f>
      </c>
      <c r="C26" s="131"/>
      <c r="D26" s="132"/>
      <c r="E26" s="116">
        <f>IF(D26="","",YEAR(AA27-D26)-1900)</f>
      </c>
      <c r="F26" s="590"/>
      <c r="G26" s="504"/>
      <c r="H26" s="486"/>
      <c r="I26" s="486"/>
      <c r="J26" s="486"/>
      <c r="K26" s="486"/>
      <c r="L26" s="500"/>
      <c r="M26" s="488"/>
      <c r="N26" s="486"/>
      <c r="O26" s="486"/>
      <c r="P26" s="486"/>
      <c r="Q26" s="486"/>
      <c r="R26" s="541"/>
      <c r="S26" s="504"/>
      <c r="T26" s="486"/>
      <c r="U26" s="486"/>
      <c r="V26" s="486"/>
      <c r="W26" s="486"/>
      <c r="X26" s="486"/>
      <c r="Y26" s="500"/>
      <c r="AA26" s="101"/>
    </row>
    <row r="27" spans="1:27" s="106" customFormat="1" ht="27" customHeight="1">
      <c r="A27" s="122">
        <v>2</v>
      </c>
      <c r="B27" s="222"/>
      <c r="C27" s="96"/>
      <c r="D27" s="74"/>
      <c r="E27" s="127">
        <f>IF(D27="","",YEAR(AA27-D27)-1900)</f>
      </c>
      <c r="F27" s="537"/>
      <c r="G27" s="504"/>
      <c r="H27" s="486"/>
      <c r="I27" s="486"/>
      <c r="J27" s="486"/>
      <c r="K27" s="486"/>
      <c r="L27" s="500"/>
      <c r="M27" s="488"/>
      <c r="N27" s="486"/>
      <c r="O27" s="486"/>
      <c r="P27" s="486"/>
      <c r="Q27" s="486"/>
      <c r="R27" s="541"/>
      <c r="S27" s="504"/>
      <c r="T27" s="486"/>
      <c r="U27" s="486"/>
      <c r="V27" s="486"/>
      <c r="W27" s="486"/>
      <c r="X27" s="486"/>
      <c r="Y27" s="500"/>
      <c r="AA27" s="105">
        <f>AA25</f>
        <v>43922</v>
      </c>
    </row>
    <row r="28" spans="1:27" s="106" customFormat="1" ht="12" customHeight="1">
      <c r="A28" s="123"/>
      <c r="B28" s="133">
        <f>PHONETIC(B29)</f>
      </c>
      <c r="C28" s="131"/>
      <c r="D28" s="134"/>
      <c r="E28" s="128">
        <f>IF(D28="","",YEAR(AA29-D28)-1900)</f>
      </c>
      <c r="F28" s="590"/>
      <c r="G28" s="504"/>
      <c r="H28" s="486"/>
      <c r="I28" s="486"/>
      <c r="J28" s="486"/>
      <c r="K28" s="486"/>
      <c r="L28" s="500"/>
      <c r="M28" s="488"/>
      <c r="N28" s="486"/>
      <c r="O28" s="486"/>
      <c r="P28" s="486"/>
      <c r="Q28" s="486"/>
      <c r="R28" s="541"/>
      <c r="S28" s="504"/>
      <c r="T28" s="486"/>
      <c r="U28" s="486"/>
      <c r="V28" s="486"/>
      <c r="W28" s="486"/>
      <c r="X28" s="486"/>
      <c r="Y28" s="500"/>
      <c r="AA28" s="101"/>
    </row>
    <row r="29" spans="1:27" s="106" customFormat="1" ht="27" customHeight="1">
      <c r="A29" s="122">
        <v>3</v>
      </c>
      <c r="B29" s="225"/>
      <c r="C29" s="96"/>
      <c r="D29" s="75"/>
      <c r="E29" s="129">
        <f>IF(D29="","",YEAR(AA29-D29)-1900)</f>
      </c>
      <c r="F29" s="537"/>
      <c r="G29" s="504"/>
      <c r="H29" s="486"/>
      <c r="I29" s="486"/>
      <c r="J29" s="486"/>
      <c r="K29" s="486"/>
      <c r="L29" s="500"/>
      <c r="M29" s="488"/>
      <c r="N29" s="486"/>
      <c r="O29" s="486"/>
      <c r="P29" s="486"/>
      <c r="Q29" s="486"/>
      <c r="R29" s="541"/>
      <c r="S29" s="504"/>
      <c r="T29" s="486"/>
      <c r="U29" s="486"/>
      <c r="V29" s="486"/>
      <c r="W29" s="486"/>
      <c r="X29" s="486"/>
      <c r="Y29" s="500"/>
      <c r="AA29" s="105">
        <f>AA27</f>
        <v>43922</v>
      </c>
    </row>
    <row r="30" spans="1:27" s="106" customFormat="1" ht="12" customHeight="1">
      <c r="A30" s="123"/>
      <c r="B30" s="133">
        <f>PHONETIC(B31)</f>
      </c>
      <c r="C30" s="131"/>
      <c r="D30" s="134"/>
      <c r="E30" s="116">
        <f>IF(D30="","",YEAR(AA31-D30)-1900)</f>
      </c>
      <c r="F30" s="536"/>
      <c r="G30" s="504"/>
      <c r="H30" s="486"/>
      <c r="I30" s="486"/>
      <c r="J30" s="486"/>
      <c r="K30" s="486"/>
      <c r="L30" s="500"/>
      <c r="M30" s="488"/>
      <c r="N30" s="486"/>
      <c r="O30" s="486"/>
      <c r="P30" s="486"/>
      <c r="Q30" s="486"/>
      <c r="R30" s="541"/>
      <c r="S30" s="504"/>
      <c r="T30" s="486"/>
      <c r="U30" s="486"/>
      <c r="V30" s="486"/>
      <c r="W30" s="486"/>
      <c r="X30" s="486"/>
      <c r="Y30" s="500"/>
      <c r="AA30" s="101"/>
    </row>
    <row r="31" spans="1:27" s="106" customFormat="1" ht="27" customHeight="1">
      <c r="A31" s="122">
        <v>4</v>
      </c>
      <c r="B31" s="225"/>
      <c r="C31" s="96"/>
      <c r="D31" s="75"/>
      <c r="E31" s="127">
        <f>IF(D31="","",YEAR(AA31-D31)-1900)</f>
      </c>
      <c r="F31" s="537"/>
      <c r="G31" s="504"/>
      <c r="H31" s="486"/>
      <c r="I31" s="486"/>
      <c r="J31" s="486"/>
      <c r="K31" s="486"/>
      <c r="L31" s="500"/>
      <c r="M31" s="488"/>
      <c r="N31" s="486"/>
      <c r="O31" s="486"/>
      <c r="P31" s="486"/>
      <c r="Q31" s="486"/>
      <c r="R31" s="541"/>
      <c r="S31" s="504"/>
      <c r="T31" s="486"/>
      <c r="U31" s="486"/>
      <c r="V31" s="486"/>
      <c r="W31" s="486"/>
      <c r="X31" s="486"/>
      <c r="Y31" s="500"/>
      <c r="AA31" s="105">
        <f>AA29</f>
        <v>43922</v>
      </c>
    </row>
    <row r="32" spans="1:27" s="106" customFormat="1" ht="12" customHeight="1">
      <c r="A32" s="123"/>
      <c r="B32" s="135">
        <f>PHONETIC(B33)</f>
      </c>
      <c r="C32" s="131"/>
      <c r="D32" s="134"/>
      <c r="E32" s="128">
        <f>IF(D32="","",YEAR(AA33-D32)-1900)</f>
      </c>
      <c r="F32" s="536"/>
      <c r="G32" s="504"/>
      <c r="H32" s="486"/>
      <c r="I32" s="486"/>
      <c r="J32" s="486"/>
      <c r="K32" s="486"/>
      <c r="L32" s="500"/>
      <c r="M32" s="488"/>
      <c r="N32" s="486"/>
      <c r="O32" s="486"/>
      <c r="P32" s="486"/>
      <c r="Q32" s="486"/>
      <c r="R32" s="541"/>
      <c r="S32" s="504"/>
      <c r="T32" s="486"/>
      <c r="U32" s="486"/>
      <c r="V32" s="486"/>
      <c r="W32" s="486"/>
      <c r="X32" s="486"/>
      <c r="Y32" s="500"/>
      <c r="AA32" s="101"/>
    </row>
    <row r="33" spans="1:27" s="106" customFormat="1" ht="27" customHeight="1">
      <c r="A33" s="122">
        <v>5</v>
      </c>
      <c r="B33" s="225"/>
      <c r="C33" s="96"/>
      <c r="D33" s="75"/>
      <c r="E33" s="129">
        <f>IF(D33="","",YEAR(AA33-D33)-1900)</f>
      </c>
      <c r="F33" s="537"/>
      <c r="G33" s="504"/>
      <c r="H33" s="486"/>
      <c r="I33" s="486"/>
      <c r="J33" s="486"/>
      <c r="K33" s="486"/>
      <c r="L33" s="500"/>
      <c r="M33" s="488"/>
      <c r="N33" s="486"/>
      <c r="O33" s="486"/>
      <c r="P33" s="486"/>
      <c r="Q33" s="486"/>
      <c r="R33" s="541"/>
      <c r="S33" s="504"/>
      <c r="T33" s="486"/>
      <c r="U33" s="486"/>
      <c r="V33" s="486"/>
      <c r="W33" s="486"/>
      <c r="X33" s="486"/>
      <c r="Y33" s="500"/>
      <c r="AA33" s="105">
        <f>AA31</f>
        <v>43922</v>
      </c>
    </row>
    <row r="34" spans="1:27" s="106" customFormat="1" ht="12" customHeight="1">
      <c r="A34" s="123"/>
      <c r="B34" s="133">
        <f>PHONETIC(B35)</f>
      </c>
      <c r="C34" s="131"/>
      <c r="D34" s="134"/>
      <c r="E34" s="116">
        <f>IF(D34="","",YEAR(AA35-D34)-1900)</f>
      </c>
      <c r="F34" s="590"/>
      <c r="G34" s="542"/>
      <c r="H34" s="483"/>
      <c r="I34" s="483"/>
      <c r="J34" s="483"/>
      <c r="K34" s="483"/>
      <c r="L34" s="539"/>
      <c r="M34" s="487"/>
      <c r="N34" s="483"/>
      <c r="O34" s="483"/>
      <c r="P34" s="483"/>
      <c r="Q34" s="483"/>
      <c r="R34" s="540"/>
      <c r="S34" s="542"/>
      <c r="T34" s="483"/>
      <c r="U34" s="483"/>
      <c r="V34" s="483"/>
      <c r="W34" s="483"/>
      <c r="X34" s="483"/>
      <c r="Y34" s="539"/>
      <c r="AA34" s="101"/>
    </row>
    <row r="35" spans="1:27" s="106" customFormat="1" ht="27" customHeight="1">
      <c r="A35" s="122">
        <v>6</v>
      </c>
      <c r="B35" s="225"/>
      <c r="C35" s="96"/>
      <c r="D35" s="75"/>
      <c r="E35" s="127">
        <f>IF(D35="","",YEAR(AA35-D35)-1900)</f>
      </c>
      <c r="F35" s="537"/>
      <c r="G35" s="504"/>
      <c r="H35" s="486"/>
      <c r="I35" s="486"/>
      <c r="J35" s="486"/>
      <c r="K35" s="486"/>
      <c r="L35" s="500"/>
      <c r="M35" s="488"/>
      <c r="N35" s="486"/>
      <c r="O35" s="486"/>
      <c r="P35" s="486"/>
      <c r="Q35" s="486"/>
      <c r="R35" s="541"/>
      <c r="S35" s="504"/>
      <c r="T35" s="486"/>
      <c r="U35" s="486"/>
      <c r="V35" s="486"/>
      <c r="W35" s="486"/>
      <c r="X35" s="486"/>
      <c r="Y35" s="500"/>
      <c r="AA35" s="105">
        <f>AA33</f>
        <v>43922</v>
      </c>
    </row>
    <row r="36" spans="1:27" s="106" customFormat="1" ht="12" customHeight="1">
      <c r="A36" s="123"/>
      <c r="B36" s="133">
        <f>PHONETIC(B37)</f>
      </c>
      <c r="C36" s="131"/>
      <c r="D36" s="134"/>
      <c r="E36" s="128">
        <f>IF(D36="","",YEAR(AA37-D36)-1900)</f>
      </c>
      <c r="F36" s="590"/>
      <c r="G36" s="504"/>
      <c r="H36" s="486"/>
      <c r="I36" s="486"/>
      <c r="J36" s="486"/>
      <c r="K36" s="486"/>
      <c r="L36" s="500"/>
      <c r="M36" s="488"/>
      <c r="N36" s="486"/>
      <c r="O36" s="486"/>
      <c r="P36" s="486"/>
      <c r="Q36" s="486"/>
      <c r="R36" s="541"/>
      <c r="S36" s="504"/>
      <c r="T36" s="486"/>
      <c r="U36" s="486"/>
      <c r="V36" s="486"/>
      <c r="W36" s="486"/>
      <c r="X36" s="486"/>
      <c r="Y36" s="500"/>
      <c r="AA36" s="101"/>
    </row>
    <row r="37" spans="1:27" s="106" customFormat="1" ht="27" customHeight="1">
      <c r="A37" s="122">
        <v>7</v>
      </c>
      <c r="B37" s="225"/>
      <c r="C37" s="96"/>
      <c r="D37" s="75"/>
      <c r="E37" s="129">
        <f>IF(D37="","",YEAR(AA37-D37)-1900)</f>
      </c>
      <c r="F37" s="537"/>
      <c r="G37" s="504"/>
      <c r="H37" s="486"/>
      <c r="I37" s="486"/>
      <c r="J37" s="486"/>
      <c r="K37" s="486"/>
      <c r="L37" s="500"/>
      <c r="M37" s="488"/>
      <c r="N37" s="486"/>
      <c r="O37" s="486"/>
      <c r="P37" s="486"/>
      <c r="Q37" s="486"/>
      <c r="R37" s="541"/>
      <c r="S37" s="504"/>
      <c r="T37" s="486"/>
      <c r="U37" s="486"/>
      <c r="V37" s="486"/>
      <c r="W37" s="486"/>
      <c r="X37" s="486"/>
      <c r="Y37" s="500"/>
      <c r="AA37" s="105">
        <f>AA35</f>
        <v>43922</v>
      </c>
    </row>
    <row r="38" spans="1:27" s="106" customFormat="1" ht="12" customHeight="1">
      <c r="A38" s="123"/>
      <c r="B38" s="133">
        <f>PHONETIC(B39)</f>
      </c>
      <c r="C38" s="131"/>
      <c r="D38" s="134"/>
      <c r="E38" s="116">
        <f>IF(D38="","",YEAR(AA39-D38)-1900)</f>
      </c>
      <c r="F38" s="590"/>
      <c r="G38" s="504"/>
      <c r="H38" s="486"/>
      <c r="I38" s="486"/>
      <c r="J38" s="486"/>
      <c r="K38" s="486"/>
      <c r="L38" s="500"/>
      <c r="M38" s="488"/>
      <c r="N38" s="486"/>
      <c r="O38" s="486"/>
      <c r="P38" s="486"/>
      <c r="Q38" s="486"/>
      <c r="R38" s="541"/>
      <c r="S38" s="504"/>
      <c r="T38" s="486"/>
      <c r="U38" s="486"/>
      <c r="V38" s="486"/>
      <c r="W38" s="486"/>
      <c r="X38" s="486"/>
      <c r="Y38" s="500"/>
      <c r="AA38" s="101"/>
    </row>
    <row r="39" spans="1:27" s="106" customFormat="1" ht="27" customHeight="1">
      <c r="A39" s="122">
        <v>8</v>
      </c>
      <c r="B39" s="225"/>
      <c r="C39" s="96"/>
      <c r="D39" s="75"/>
      <c r="E39" s="127">
        <f>IF(D39="","",YEAR(AA39-D39)-1900)</f>
      </c>
      <c r="F39" s="537"/>
      <c r="G39" s="504"/>
      <c r="H39" s="486"/>
      <c r="I39" s="486"/>
      <c r="J39" s="486"/>
      <c r="K39" s="486"/>
      <c r="L39" s="500"/>
      <c r="M39" s="488"/>
      <c r="N39" s="486"/>
      <c r="O39" s="486"/>
      <c r="P39" s="486"/>
      <c r="Q39" s="486"/>
      <c r="R39" s="541"/>
      <c r="S39" s="504"/>
      <c r="T39" s="486"/>
      <c r="U39" s="486"/>
      <c r="V39" s="486"/>
      <c r="W39" s="486"/>
      <c r="X39" s="486"/>
      <c r="Y39" s="500"/>
      <c r="AA39" s="105">
        <f>AA37</f>
        <v>43922</v>
      </c>
    </row>
    <row r="40" spans="1:27" s="106" customFormat="1" ht="12" customHeight="1">
      <c r="A40" s="123"/>
      <c r="B40" s="133">
        <f>PHONETIC(B41)</f>
      </c>
      <c r="C40" s="131"/>
      <c r="D40" s="134"/>
      <c r="E40" s="128">
        <f>IF(D40="","",YEAR(AA41-D40)-1900)</f>
      </c>
      <c r="F40" s="590"/>
      <c r="G40" s="504"/>
      <c r="H40" s="486"/>
      <c r="I40" s="486"/>
      <c r="J40" s="486"/>
      <c r="K40" s="486"/>
      <c r="L40" s="500"/>
      <c r="M40" s="488"/>
      <c r="N40" s="486"/>
      <c r="O40" s="486"/>
      <c r="P40" s="486"/>
      <c r="Q40" s="486"/>
      <c r="R40" s="541"/>
      <c r="S40" s="504"/>
      <c r="T40" s="486"/>
      <c r="U40" s="486"/>
      <c r="V40" s="486"/>
      <c r="W40" s="486"/>
      <c r="X40" s="486"/>
      <c r="Y40" s="500"/>
      <c r="AA40" s="101"/>
    </row>
    <row r="41" spans="1:27" s="106" customFormat="1" ht="27" customHeight="1">
      <c r="A41" s="122">
        <v>9</v>
      </c>
      <c r="B41" s="225"/>
      <c r="C41" s="96"/>
      <c r="D41" s="75"/>
      <c r="E41" s="129">
        <f>IF(D41="","",YEAR(AA41-D41)-1900)</f>
      </c>
      <c r="F41" s="537"/>
      <c r="G41" s="504"/>
      <c r="H41" s="486"/>
      <c r="I41" s="486"/>
      <c r="J41" s="486"/>
      <c r="K41" s="486"/>
      <c r="L41" s="500"/>
      <c r="M41" s="488"/>
      <c r="N41" s="486"/>
      <c r="O41" s="486"/>
      <c r="P41" s="486"/>
      <c r="Q41" s="486"/>
      <c r="R41" s="541"/>
      <c r="S41" s="504"/>
      <c r="T41" s="486"/>
      <c r="U41" s="486"/>
      <c r="V41" s="486"/>
      <c r="W41" s="486"/>
      <c r="X41" s="486"/>
      <c r="Y41" s="500"/>
      <c r="AA41" s="105">
        <f>AA39</f>
        <v>43922</v>
      </c>
    </row>
    <row r="42" spans="1:27" s="106" customFormat="1" ht="12" customHeight="1">
      <c r="A42" s="123"/>
      <c r="B42" s="135">
        <f>PHONETIC(B43)</f>
      </c>
      <c r="C42" s="131"/>
      <c r="D42" s="134"/>
      <c r="E42" s="116">
        <f>IF(D42="","",YEAR(AA43-D42)-1900)</f>
      </c>
      <c r="F42" s="536"/>
      <c r="G42" s="504"/>
      <c r="H42" s="486"/>
      <c r="I42" s="486"/>
      <c r="J42" s="486"/>
      <c r="K42" s="486"/>
      <c r="L42" s="500"/>
      <c r="M42" s="488"/>
      <c r="N42" s="486"/>
      <c r="O42" s="486"/>
      <c r="P42" s="486"/>
      <c r="Q42" s="486"/>
      <c r="R42" s="541"/>
      <c r="S42" s="504"/>
      <c r="T42" s="486"/>
      <c r="U42" s="486"/>
      <c r="V42" s="486"/>
      <c r="W42" s="486"/>
      <c r="X42" s="486"/>
      <c r="Y42" s="500"/>
      <c r="AA42" s="101"/>
    </row>
    <row r="43" spans="1:27" s="106" customFormat="1" ht="27" customHeight="1">
      <c r="A43" s="122">
        <v>10</v>
      </c>
      <c r="B43" s="225"/>
      <c r="C43" s="96"/>
      <c r="D43" s="75"/>
      <c r="E43" s="127">
        <f>IF(D43="","",YEAR(AA43-D43)-1900)</f>
      </c>
      <c r="F43" s="537"/>
      <c r="G43" s="504"/>
      <c r="H43" s="486"/>
      <c r="I43" s="486"/>
      <c r="J43" s="486"/>
      <c r="K43" s="486"/>
      <c r="L43" s="500"/>
      <c r="M43" s="488"/>
      <c r="N43" s="486"/>
      <c r="O43" s="486"/>
      <c r="P43" s="486"/>
      <c r="Q43" s="486"/>
      <c r="R43" s="541"/>
      <c r="S43" s="504"/>
      <c r="T43" s="486"/>
      <c r="U43" s="486"/>
      <c r="V43" s="486"/>
      <c r="W43" s="486"/>
      <c r="X43" s="486"/>
      <c r="Y43" s="500"/>
      <c r="AA43" s="105">
        <f>AA41</f>
        <v>43922</v>
      </c>
    </row>
    <row r="44" spans="1:27" s="106" customFormat="1" ht="12" customHeight="1">
      <c r="A44" s="123"/>
      <c r="B44" s="133">
        <f>PHONETIC(B45)</f>
      </c>
      <c r="C44" s="131"/>
      <c r="D44" s="134"/>
      <c r="E44" s="128">
        <f>IF(D44="","",YEAR(AA45-D44)-1900)</f>
      </c>
      <c r="F44" s="590"/>
      <c r="G44" s="542"/>
      <c r="H44" s="483"/>
      <c r="I44" s="483"/>
      <c r="J44" s="483"/>
      <c r="K44" s="483"/>
      <c r="L44" s="539"/>
      <c r="M44" s="487"/>
      <c r="N44" s="483"/>
      <c r="O44" s="483"/>
      <c r="P44" s="483"/>
      <c r="Q44" s="483"/>
      <c r="R44" s="540"/>
      <c r="S44" s="542"/>
      <c r="T44" s="483"/>
      <c r="U44" s="483"/>
      <c r="V44" s="486"/>
      <c r="W44" s="483"/>
      <c r="X44" s="483"/>
      <c r="Y44" s="539"/>
      <c r="AA44" s="101"/>
    </row>
    <row r="45" spans="1:27" s="106" customFormat="1" ht="27" customHeight="1">
      <c r="A45" s="122">
        <v>11</v>
      </c>
      <c r="B45" s="225"/>
      <c r="C45" s="96"/>
      <c r="D45" s="75"/>
      <c r="E45" s="129">
        <f>IF(D45="","",YEAR(AA45-D45)-1900)</f>
      </c>
      <c r="F45" s="537"/>
      <c r="G45" s="504"/>
      <c r="H45" s="486"/>
      <c r="I45" s="486"/>
      <c r="J45" s="486"/>
      <c r="K45" s="486"/>
      <c r="L45" s="500"/>
      <c r="M45" s="488"/>
      <c r="N45" s="486"/>
      <c r="O45" s="486"/>
      <c r="P45" s="486"/>
      <c r="Q45" s="486"/>
      <c r="R45" s="541"/>
      <c r="S45" s="504"/>
      <c r="T45" s="486"/>
      <c r="U45" s="486"/>
      <c r="V45" s="486"/>
      <c r="W45" s="486"/>
      <c r="X45" s="486"/>
      <c r="Y45" s="500"/>
      <c r="AA45" s="105">
        <f>AA43</f>
        <v>43922</v>
      </c>
    </row>
    <row r="46" spans="1:27" s="106" customFormat="1" ht="12" customHeight="1">
      <c r="A46" s="123"/>
      <c r="B46" s="133">
        <f>PHONETIC(B47)</f>
      </c>
      <c r="C46" s="131"/>
      <c r="D46" s="134"/>
      <c r="E46" s="116">
        <f>IF(D46="","",YEAR(AA47-D46)-1900)</f>
      </c>
      <c r="F46" s="536"/>
      <c r="G46" s="504"/>
      <c r="H46" s="486"/>
      <c r="I46" s="486"/>
      <c r="J46" s="486"/>
      <c r="K46" s="486"/>
      <c r="L46" s="500"/>
      <c r="M46" s="488"/>
      <c r="N46" s="486"/>
      <c r="O46" s="486"/>
      <c r="P46" s="486"/>
      <c r="Q46" s="486"/>
      <c r="R46" s="541"/>
      <c r="S46" s="504"/>
      <c r="T46" s="486"/>
      <c r="U46" s="486"/>
      <c r="V46" s="486"/>
      <c r="W46" s="486"/>
      <c r="X46" s="486"/>
      <c r="Y46" s="500"/>
      <c r="AA46" s="101"/>
    </row>
    <row r="47" spans="1:27" s="106" customFormat="1" ht="27" customHeight="1">
      <c r="A47" s="122">
        <v>12</v>
      </c>
      <c r="B47" s="225"/>
      <c r="C47" s="96"/>
      <c r="D47" s="75"/>
      <c r="E47" s="127">
        <f>IF(D47="","",YEAR(AA47-D47)-1900)</f>
      </c>
      <c r="F47" s="537"/>
      <c r="G47" s="504"/>
      <c r="H47" s="486"/>
      <c r="I47" s="486"/>
      <c r="J47" s="486"/>
      <c r="K47" s="486"/>
      <c r="L47" s="500"/>
      <c r="M47" s="488"/>
      <c r="N47" s="486"/>
      <c r="O47" s="486"/>
      <c r="P47" s="486"/>
      <c r="Q47" s="486"/>
      <c r="R47" s="541"/>
      <c r="S47" s="504"/>
      <c r="T47" s="486"/>
      <c r="U47" s="486"/>
      <c r="V47" s="486"/>
      <c r="W47" s="486"/>
      <c r="X47" s="486"/>
      <c r="Y47" s="500"/>
      <c r="AA47" s="105">
        <f>AA45</f>
        <v>43922</v>
      </c>
    </row>
    <row r="48" spans="1:27" s="106" customFormat="1" ht="12" customHeight="1">
      <c r="A48" s="123"/>
      <c r="B48" s="133">
        <f>PHONETIC(B49)</f>
      </c>
      <c r="C48" s="131"/>
      <c r="D48" s="134"/>
      <c r="E48" s="128">
        <f>IF(D48="","",YEAR(AA49-D48)-1900)</f>
      </c>
      <c r="F48" s="536"/>
      <c r="G48" s="504"/>
      <c r="H48" s="486"/>
      <c r="I48" s="486"/>
      <c r="J48" s="486"/>
      <c r="K48" s="486"/>
      <c r="L48" s="500"/>
      <c r="M48" s="488"/>
      <c r="N48" s="486"/>
      <c r="O48" s="486"/>
      <c r="P48" s="486"/>
      <c r="Q48" s="486"/>
      <c r="R48" s="541"/>
      <c r="S48" s="504"/>
      <c r="T48" s="486"/>
      <c r="U48" s="486"/>
      <c r="V48" s="486"/>
      <c r="W48" s="486"/>
      <c r="X48" s="486"/>
      <c r="Y48" s="500"/>
      <c r="AA48" s="101"/>
    </row>
    <row r="49" spans="1:27" s="106" customFormat="1" ht="27" customHeight="1">
      <c r="A49" s="122">
        <v>13</v>
      </c>
      <c r="B49" s="225"/>
      <c r="C49" s="96"/>
      <c r="D49" s="75"/>
      <c r="E49" s="129">
        <f>IF(D49="","",YEAR(AA49-D49)-1900)</f>
      </c>
      <c r="F49" s="537"/>
      <c r="G49" s="504"/>
      <c r="H49" s="486"/>
      <c r="I49" s="486"/>
      <c r="J49" s="486"/>
      <c r="K49" s="486"/>
      <c r="L49" s="500"/>
      <c r="M49" s="488"/>
      <c r="N49" s="486"/>
      <c r="O49" s="486"/>
      <c r="P49" s="486"/>
      <c r="Q49" s="486"/>
      <c r="R49" s="541"/>
      <c r="S49" s="504"/>
      <c r="T49" s="486"/>
      <c r="U49" s="486"/>
      <c r="V49" s="486"/>
      <c r="W49" s="486"/>
      <c r="X49" s="486"/>
      <c r="Y49" s="500"/>
      <c r="AA49" s="105">
        <f>AA47</f>
        <v>43922</v>
      </c>
    </row>
    <row r="50" spans="1:27" s="106" customFormat="1" ht="12" customHeight="1">
      <c r="A50" s="123"/>
      <c r="B50" s="133">
        <f>PHONETIC(B51)</f>
      </c>
      <c r="C50" s="131"/>
      <c r="D50" s="134"/>
      <c r="E50" s="116">
        <f>IF(D50="","",YEAR(AA51-D50)-1900)</f>
      </c>
      <c r="F50" s="536"/>
      <c r="G50" s="504"/>
      <c r="H50" s="486"/>
      <c r="I50" s="486"/>
      <c r="J50" s="486"/>
      <c r="K50" s="486"/>
      <c r="L50" s="500"/>
      <c r="M50" s="488"/>
      <c r="N50" s="486"/>
      <c r="O50" s="486"/>
      <c r="P50" s="486"/>
      <c r="Q50" s="486"/>
      <c r="R50" s="541"/>
      <c r="S50" s="504"/>
      <c r="T50" s="486"/>
      <c r="U50" s="486"/>
      <c r="V50" s="486"/>
      <c r="W50" s="486"/>
      <c r="X50" s="486"/>
      <c r="Y50" s="500"/>
      <c r="AA50" s="101"/>
    </row>
    <row r="51" spans="1:27" s="106" customFormat="1" ht="27" customHeight="1">
      <c r="A51" s="122">
        <v>14</v>
      </c>
      <c r="B51" s="225"/>
      <c r="C51" s="96"/>
      <c r="D51" s="75"/>
      <c r="E51" s="127">
        <f>IF(D51="","",YEAR(AA51-D51)-1900)</f>
      </c>
      <c r="F51" s="537"/>
      <c r="G51" s="504"/>
      <c r="H51" s="486"/>
      <c r="I51" s="486"/>
      <c r="J51" s="486"/>
      <c r="K51" s="486"/>
      <c r="L51" s="500"/>
      <c r="M51" s="488"/>
      <c r="N51" s="486"/>
      <c r="O51" s="486"/>
      <c r="P51" s="486"/>
      <c r="Q51" s="486"/>
      <c r="R51" s="541"/>
      <c r="S51" s="504"/>
      <c r="T51" s="486"/>
      <c r="U51" s="486"/>
      <c r="V51" s="486"/>
      <c r="W51" s="486"/>
      <c r="X51" s="486"/>
      <c r="Y51" s="500"/>
      <c r="AA51" s="105">
        <f>AA49</f>
        <v>43922</v>
      </c>
    </row>
    <row r="52" spans="1:27" s="106" customFormat="1" ht="12" customHeight="1">
      <c r="A52" s="123"/>
      <c r="B52" s="133">
        <f>PHONETIC(B53)</f>
      </c>
      <c r="C52" s="131"/>
      <c r="D52" s="134"/>
      <c r="E52" s="128">
        <f>IF(D52="","",YEAR(AA53-D52)-1900)</f>
      </c>
      <c r="F52" s="536"/>
      <c r="G52" s="504"/>
      <c r="H52" s="486"/>
      <c r="I52" s="486"/>
      <c r="J52" s="486"/>
      <c r="K52" s="486"/>
      <c r="L52" s="500"/>
      <c r="M52" s="488"/>
      <c r="N52" s="486"/>
      <c r="O52" s="486"/>
      <c r="P52" s="486"/>
      <c r="Q52" s="486"/>
      <c r="R52" s="541"/>
      <c r="S52" s="504"/>
      <c r="T52" s="486"/>
      <c r="U52" s="486"/>
      <c r="V52" s="486"/>
      <c r="W52" s="486"/>
      <c r="X52" s="486"/>
      <c r="Y52" s="500"/>
      <c r="AA52" s="101"/>
    </row>
    <row r="53" spans="1:27" s="106" customFormat="1" ht="27" customHeight="1">
      <c r="A53" s="122">
        <v>15</v>
      </c>
      <c r="B53" s="225"/>
      <c r="C53" s="96"/>
      <c r="D53" s="75"/>
      <c r="E53" s="127">
        <f>IF(D53="","",YEAR(AA53-D53)-1900)</f>
      </c>
      <c r="F53" s="537"/>
      <c r="G53" s="504"/>
      <c r="H53" s="486"/>
      <c r="I53" s="486"/>
      <c r="J53" s="486"/>
      <c r="K53" s="486"/>
      <c r="L53" s="500"/>
      <c r="M53" s="488"/>
      <c r="N53" s="486"/>
      <c r="O53" s="486"/>
      <c r="P53" s="486"/>
      <c r="Q53" s="486"/>
      <c r="R53" s="541"/>
      <c r="S53" s="504"/>
      <c r="T53" s="486"/>
      <c r="U53" s="486"/>
      <c r="V53" s="486"/>
      <c r="W53" s="486"/>
      <c r="X53" s="486"/>
      <c r="Y53" s="500"/>
      <c r="AA53" s="105">
        <f>AA51</f>
        <v>43922</v>
      </c>
    </row>
    <row r="54" spans="1:27" ht="12" customHeight="1">
      <c r="A54" s="123"/>
      <c r="B54" s="133">
        <f>PHONETIC(B55)</f>
      </c>
      <c r="C54" s="131"/>
      <c r="D54" s="134"/>
      <c r="E54" s="128">
        <f>IF(D54="","",YEAR(AA55-D54)-1900)</f>
      </c>
      <c r="F54" s="551"/>
      <c r="G54" s="504"/>
      <c r="H54" s="486"/>
      <c r="I54" s="486"/>
      <c r="J54" s="486"/>
      <c r="K54" s="486"/>
      <c r="L54" s="500"/>
      <c r="M54" s="488"/>
      <c r="N54" s="486"/>
      <c r="O54" s="486"/>
      <c r="P54" s="486"/>
      <c r="Q54" s="486"/>
      <c r="R54" s="541"/>
      <c r="S54" s="504"/>
      <c r="T54" s="486"/>
      <c r="U54" s="486"/>
      <c r="V54" s="486"/>
      <c r="W54" s="486"/>
      <c r="X54" s="486"/>
      <c r="Y54" s="500"/>
      <c r="Z54" s="106"/>
      <c r="AA54" s="101"/>
    </row>
    <row r="55" spans="1:27" ht="27" customHeight="1" thickBot="1">
      <c r="A55" s="122">
        <v>16</v>
      </c>
      <c r="B55" s="225"/>
      <c r="C55" s="96"/>
      <c r="D55" s="75"/>
      <c r="E55" s="130">
        <f>IF(D55="","",YEAR(AA55-D55)-1900)</f>
      </c>
      <c r="F55" s="552"/>
      <c r="G55" s="504"/>
      <c r="H55" s="486"/>
      <c r="I55" s="486"/>
      <c r="J55" s="486"/>
      <c r="K55" s="486"/>
      <c r="L55" s="500"/>
      <c r="M55" s="488"/>
      <c r="N55" s="486"/>
      <c r="O55" s="486"/>
      <c r="P55" s="486"/>
      <c r="Q55" s="486"/>
      <c r="R55" s="541"/>
      <c r="S55" s="504"/>
      <c r="T55" s="486"/>
      <c r="U55" s="486"/>
      <c r="V55" s="486"/>
      <c r="W55" s="486"/>
      <c r="X55" s="486"/>
      <c r="Y55" s="500"/>
      <c r="Z55" s="106"/>
      <c r="AA55" s="105">
        <f>AA23</f>
        <v>43922</v>
      </c>
    </row>
    <row r="56" spans="1:25" s="106" customFormat="1" ht="27" customHeight="1" thickBot="1">
      <c r="A56" s="492" t="s">
        <v>59</v>
      </c>
      <c r="B56" s="493"/>
      <c r="C56" s="493"/>
      <c r="D56" s="493"/>
      <c r="E56" s="494"/>
      <c r="F56" s="45"/>
      <c r="G56" s="42">
        <f>IF(B25="","",COUNTIF(G24:G55,"○"))</f>
      </c>
      <c r="H56" s="43">
        <f>IF(B25="","",COUNTIF(H24:H55,"○"))</f>
      </c>
      <c r="I56" s="43">
        <f>IF(B25="","",COUNTIF(I24:I55,"○"))</f>
      </c>
      <c r="J56" s="43">
        <f>IF(B25="","",COUNTIF(J24:J55,"○"))</f>
      </c>
      <c r="K56" s="43">
        <f>IF(B25="","",COUNTIF(K24:K55,"○"))</f>
      </c>
      <c r="L56" s="44">
        <f>IF(B25="","",COUNTIF(L24:L55,"○"))</f>
      </c>
      <c r="M56" s="42">
        <f>IF(B25="","",COUNTIF(M24:M55,"○"))</f>
      </c>
      <c r="N56" s="43">
        <f>IF(B25="","",COUNTIF(N24:N55,"○"))</f>
      </c>
      <c r="O56" s="43">
        <f>IF(B25="","",COUNTIF(O24:O55,"○"))</f>
      </c>
      <c r="P56" s="43">
        <f>IF(B25="","",COUNTIF(P24:P55,"○"))</f>
      </c>
      <c r="Q56" s="43">
        <f>IF(B25="","",COUNTIF(Q24:Q55,"○"))</f>
      </c>
      <c r="R56" s="44">
        <f>IF(B25="","",COUNTIF(R24:R55,"○"))</f>
      </c>
      <c r="S56" s="42">
        <f>IF(B25="","",COUNTIF(S24:S55,"○"))</f>
      </c>
      <c r="T56" s="43">
        <f>IF(B25="","",COUNTIF(T24:T55,"○"))</f>
      </c>
      <c r="U56" s="43">
        <f>IF(B25="","",COUNTIF(U24:U55,"○"))</f>
      </c>
      <c r="V56" s="43">
        <f>IF(B25="","",COUNTIF(V24:V55,"○"))</f>
      </c>
      <c r="W56" s="43">
        <f>IF(B25="","",COUNTIF(W24:W55,"○"))</f>
      </c>
      <c r="X56" s="43">
        <f>IF(B25="","",COUNTIF(X24:X55,"○"))</f>
      </c>
      <c r="Y56" s="43">
        <f>IF(B25="","",COUNTIF(Y24:Y55,"○"))</f>
      </c>
    </row>
    <row r="57" spans="1:25" ht="27" customHeight="1" thickBot="1">
      <c r="A57" s="495"/>
      <c r="B57" s="496"/>
      <c r="C57" s="496"/>
      <c r="D57" s="496"/>
      <c r="E57" s="497"/>
      <c r="F57" s="46"/>
      <c r="G57" s="477">
        <f>IF(B25="","",SUM(G56:L56)/2)</f>
      </c>
      <c r="H57" s="478"/>
      <c r="I57" s="478"/>
      <c r="J57" s="478"/>
      <c r="K57" s="478" t="s">
        <v>7</v>
      </c>
      <c r="L57" s="479"/>
      <c r="M57" s="477">
        <f>IF(B25="","",SUM(M56:R56)/2)</f>
      </c>
      <c r="N57" s="478"/>
      <c r="O57" s="478"/>
      <c r="P57" s="478"/>
      <c r="Q57" s="478" t="s">
        <v>7</v>
      </c>
      <c r="R57" s="479"/>
      <c r="S57" s="480">
        <f>IF(B25="","",SUM(S56:Y56))</f>
      </c>
      <c r="T57" s="481"/>
      <c r="U57" s="481"/>
      <c r="V57" s="481"/>
      <c r="W57" s="481"/>
      <c r="X57" s="478" t="s">
        <v>54</v>
      </c>
      <c r="Y57" s="479"/>
    </row>
    <row r="58" spans="5:12" ht="8.25" customHeight="1">
      <c r="E58" s="153"/>
      <c r="F58" s="153"/>
      <c r="G58" s="153"/>
      <c r="H58" s="153"/>
      <c r="I58" s="153"/>
      <c r="J58" s="153"/>
      <c r="K58" s="153"/>
      <c r="L58" s="153"/>
    </row>
    <row r="59" spans="2:25" ht="28.5" customHeight="1" thickBot="1">
      <c r="B59" s="107"/>
      <c r="C59" s="107"/>
      <c r="D59" s="107"/>
      <c r="E59" s="476" t="s">
        <v>123</v>
      </c>
      <c r="F59" s="476"/>
      <c r="G59" s="476"/>
      <c r="H59" s="476"/>
      <c r="I59" s="476"/>
      <c r="J59" s="476"/>
      <c r="K59" s="476"/>
      <c r="L59" s="476"/>
      <c r="M59" s="476"/>
      <c r="N59" s="476"/>
      <c r="O59" s="476"/>
      <c r="P59" s="476"/>
      <c r="Q59" s="476"/>
      <c r="R59" s="476"/>
      <c r="S59" s="476"/>
      <c r="T59" s="476"/>
      <c r="U59" s="476"/>
      <c r="V59" s="476"/>
      <c r="W59" s="107"/>
      <c r="X59" s="107"/>
      <c r="Y59" s="107"/>
    </row>
    <row r="60" spans="1:25" ht="31.5" customHeight="1">
      <c r="A60" s="568" t="s">
        <v>18</v>
      </c>
      <c r="B60" s="569"/>
      <c r="C60" s="508" t="s">
        <v>47</v>
      </c>
      <c r="D60" s="509"/>
      <c r="E60" s="572">
        <f>E2</f>
      </c>
      <c r="F60" s="572"/>
      <c r="G60" s="572"/>
      <c r="H60" s="509" t="s">
        <v>45</v>
      </c>
      <c r="I60" s="510"/>
      <c r="J60" s="508" t="s">
        <v>44</v>
      </c>
      <c r="K60" s="509"/>
      <c r="L60" s="509"/>
      <c r="M60" s="510"/>
      <c r="N60" s="573">
        <f>N2</f>
        <v>0</v>
      </c>
      <c r="O60" s="574"/>
      <c r="P60" s="574"/>
      <c r="Q60" s="574"/>
      <c r="R60" s="574"/>
      <c r="S60" s="574"/>
      <c r="T60" s="574"/>
      <c r="U60" s="574"/>
      <c r="V60" s="574"/>
      <c r="W60" s="574"/>
      <c r="X60" s="574"/>
      <c r="Y60" s="575"/>
    </row>
    <row r="61" spans="1:25" ht="15.75" customHeight="1">
      <c r="A61" s="570" t="s">
        <v>34</v>
      </c>
      <c r="B61" s="571"/>
      <c r="C61" s="581" t="s">
        <v>6</v>
      </c>
      <c r="D61" s="582"/>
      <c r="E61" s="582"/>
      <c r="F61" s="583"/>
      <c r="G61" s="584">
        <f>I3</f>
        <v>0</v>
      </c>
      <c r="H61" s="585"/>
      <c r="I61" s="585"/>
      <c r="J61" s="585"/>
      <c r="K61" s="585"/>
      <c r="L61" s="585"/>
      <c r="M61" s="585"/>
      <c r="N61" s="585"/>
      <c r="O61" s="585"/>
      <c r="P61" s="585"/>
      <c r="Q61" s="585"/>
      <c r="R61" s="585"/>
      <c r="S61" s="585"/>
      <c r="T61" s="585"/>
      <c r="U61" s="585"/>
      <c r="V61" s="585"/>
      <c r="W61" s="585"/>
      <c r="X61" s="585"/>
      <c r="Y61" s="586"/>
    </row>
    <row r="62" spans="1:25" ht="15.75" customHeight="1">
      <c r="A62" s="570"/>
      <c r="B62" s="571"/>
      <c r="C62" s="578">
        <f>E3</f>
        <v>0</v>
      </c>
      <c r="D62" s="579"/>
      <c r="E62" s="579"/>
      <c r="F62" s="580"/>
      <c r="G62" s="587"/>
      <c r="H62" s="588"/>
      <c r="I62" s="588"/>
      <c r="J62" s="588"/>
      <c r="K62" s="588"/>
      <c r="L62" s="588"/>
      <c r="M62" s="588"/>
      <c r="N62" s="588"/>
      <c r="O62" s="588"/>
      <c r="P62" s="588"/>
      <c r="Q62" s="588"/>
      <c r="R62" s="588"/>
      <c r="S62" s="588"/>
      <c r="T62" s="588"/>
      <c r="U62" s="588"/>
      <c r="V62" s="588"/>
      <c r="W62" s="588"/>
      <c r="X62" s="588"/>
      <c r="Y62" s="589"/>
    </row>
    <row r="63" spans="1:25" ht="31.5" customHeight="1" thickBot="1">
      <c r="A63" s="576" t="s">
        <v>19</v>
      </c>
      <c r="B63" s="577"/>
      <c r="C63" s="553">
        <f>C5</f>
        <v>0</v>
      </c>
      <c r="D63" s="554"/>
      <c r="E63" s="554"/>
      <c r="F63" s="554"/>
      <c r="G63" s="554"/>
      <c r="H63" s="554"/>
      <c r="I63" s="554"/>
      <c r="J63" s="516" t="s">
        <v>77</v>
      </c>
      <c r="K63" s="517"/>
      <c r="L63" s="517"/>
      <c r="M63" s="518"/>
      <c r="N63" s="489">
        <f>N5</f>
        <v>0</v>
      </c>
      <c r="O63" s="490"/>
      <c r="P63" s="490"/>
      <c r="Q63" s="490"/>
      <c r="R63" s="490"/>
      <c r="S63" s="490"/>
      <c r="T63" s="490"/>
      <c r="U63" s="490"/>
      <c r="V63" s="490"/>
      <c r="W63" s="490"/>
      <c r="X63" s="490"/>
      <c r="Y63" s="491"/>
    </row>
    <row r="64" spans="1:25" ht="23.25" customHeight="1">
      <c r="A64" s="558" t="s">
        <v>17</v>
      </c>
      <c r="B64" s="560" t="s">
        <v>16</v>
      </c>
      <c r="C64" s="562" t="s">
        <v>2</v>
      </c>
      <c r="D64" s="560" t="s">
        <v>3</v>
      </c>
      <c r="E64" s="564" t="s">
        <v>4</v>
      </c>
      <c r="F64" s="566" t="s">
        <v>35</v>
      </c>
      <c r="G64" s="555" t="s">
        <v>8</v>
      </c>
      <c r="H64" s="556"/>
      <c r="I64" s="556"/>
      <c r="J64" s="556"/>
      <c r="K64" s="556"/>
      <c r="L64" s="556"/>
      <c r="M64" s="555" t="s">
        <v>42</v>
      </c>
      <c r="N64" s="556"/>
      <c r="O64" s="556"/>
      <c r="P64" s="556"/>
      <c r="Q64" s="556"/>
      <c r="R64" s="557"/>
      <c r="S64" s="556" t="s">
        <v>57</v>
      </c>
      <c r="T64" s="556"/>
      <c r="U64" s="556"/>
      <c r="V64" s="556"/>
      <c r="W64" s="556"/>
      <c r="X64" s="556"/>
      <c r="Y64" s="557"/>
    </row>
    <row r="65" spans="1:25" ht="23.25" customHeight="1" thickBot="1">
      <c r="A65" s="559"/>
      <c r="B65" s="561"/>
      <c r="C65" s="563"/>
      <c r="D65" s="561"/>
      <c r="E65" s="565"/>
      <c r="F65" s="567"/>
      <c r="G65" s="109">
        <v>80</v>
      </c>
      <c r="H65" s="110">
        <v>100</v>
      </c>
      <c r="I65" s="110">
        <v>120</v>
      </c>
      <c r="J65" s="110">
        <v>130</v>
      </c>
      <c r="K65" s="110">
        <v>140</v>
      </c>
      <c r="L65" s="111">
        <v>150</v>
      </c>
      <c r="M65" s="109">
        <v>80</v>
      </c>
      <c r="N65" s="110">
        <v>100</v>
      </c>
      <c r="O65" s="110">
        <v>120</v>
      </c>
      <c r="P65" s="110">
        <v>130</v>
      </c>
      <c r="Q65" s="110">
        <v>140</v>
      </c>
      <c r="R65" s="112">
        <v>150</v>
      </c>
      <c r="S65" s="136">
        <v>40</v>
      </c>
      <c r="T65" s="110">
        <v>50</v>
      </c>
      <c r="U65" s="110">
        <v>60</v>
      </c>
      <c r="V65" s="110">
        <v>65</v>
      </c>
      <c r="W65" s="110">
        <v>70</v>
      </c>
      <c r="X65" s="110">
        <v>75</v>
      </c>
      <c r="Y65" s="112">
        <v>80</v>
      </c>
    </row>
    <row r="66" spans="1:27" ht="12" customHeight="1" thickTop="1">
      <c r="A66" s="137"/>
      <c r="B66" s="133">
        <f>PHONETIC(B67)</f>
      </c>
      <c r="C66" s="140"/>
      <c r="D66" s="134"/>
      <c r="E66" s="116">
        <f aca="true" t="shared" si="4" ref="E66:E96">IF(D66="","",YEAR(AA67-D66)-1900)</f>
      </c>
      <c r="F66" s="546"/>
      <c r="G66" s="504"/>
      <c r="H66" s="486"/>
      <c r="I66" s="486"/>
      <c r="J66" s="486"/>
      <c r="K66" s="486"/>
      <c r="L66" s="500"/>
      <c r="M66" s="488"/>
      <c r="N66" s="486"/>
      <c r="O66" s="486"/>
      <c r="P66" s="486"/>
      <c r="Q66" s="486"/>
      <c r="R66" s="541"/>
      <c r="S66" s="504"/>
      <c r="T66" s="486"/>
      <c r="U66" s="486"/>
      <c r="V66" s="486"/>
      <c r="W66" s="486"/>
      <c r="X66" s="486"/>
      <c r="Y66" s="500"/>
      <c r="Z66" s="106"/>
      <c r="AA66" s="101"/>
    </row>
    <row r="67" spans="1:27" ht="27" customHeight="1">
      <c r="A67" s="138">
        <v>17</v>
      </c>
      <c r="B67" s="225"/>
      <c r="C67" s="96"/>
      <c r="D67" s="75"/>
      <c r="E67" s="127">
        <f>IF(D67="","",YEAR(AA67-D67)-1900)</f>
      </c>
      <c r="F67" s="547"/>
      <c r="G67" s="504"/>
      <c r="H67" s="486"/>
      <c r="I67" s="486"/>
      <c r="J67" s="486"/>
      <c r="K67" s="486"/>
      <c r="L67" s="500"/>
      <c r="M67" s="488"/>
      <c r="N67" s="486"/>
      <c r="O67" s="486"/>
      <c r="P67" s="486"/>
      <c r="Q67" s="486"/>
      <c r="R67" s="541"/>
      <c r="S67" s="504"/>
      <c r="T67" s="486"/>
      <c r="U67" s="486"/>
      <c r="V67" s="486"/>
      <c r="W67" s="486"/>
      <c r="X67" s="486"/>
      <c r="Y67" s="500"/>
      <c r="Z67" s="106"/>
      <c r="AA67" s="105">
        <f>AA55</f>
        <v>43922</v>
      </c>
    </row>
    <row r="68" spans="1:27" ht="12" customHeight="1">
      <c r="A68" s="139"/>
      <c r="B68" s="133">
        <f>PHONETIC(B69)</f>
      </c>
      <c r="C68" s="140"/>
      <c r="D68" s="134"/>
      <c r="E68" s="128">
        <f t="shared" si="4"/>
      </c>
      <c r="F68" s="546"/>
      <c r="G68" s="504"/>
      <c r="H68" s="486"/>
      <c r="I68" s="486"/>
      <c r="J68" s="486"/>
      <c r="K68" s="486"/>
      <c r="L68" s="500"/>
      <c r="M68" s="488"/>
      <c r="N68" s="486"/>
      <c r="O68" s="486"/>
      <c r="P68" s="486"/>
      <c r="Q68" s="486"/>
      <c r="R68" s="541"/>
      <c r="S68" s="504"/>
      <c r="T68" s="486"/>
      <c r="U68" s="486"/>
      <c r="V68" s="486"/>
      <c r="W68" s="486"/>
      <c r="X68" s="486"/>
      <c r="Y68" s="500"/>
      <c r="Z68" s="106"/>
      <c r="AA68" s="101"/>
    </row>
    <row r="69" spans="1:27" ht="27" customHeight="1">
      <c r="A69" s="138">
        <v>18</v>
      </c>
      <c r="B69" s="225"/>
      <c r="C69" s="96"/>
      <c r="D69" s="75"/>
      <c r="E69" s="129">
        <f>IF(D69="","",YEAR(AA69-D69)-1900)</f>
      </c>
      <c r="F69" s="547"/>
      <c r="G69" s="504"/>
      <c r="H69" s="486"/>
      <c r="I69" s="486"/>
      <c r="J69" s="486"/>
      <c r="K69" s="486"/>
      <c r="L69" s="500"/>
      <c r="M69" s="488"/>
      <c r="N69" s="486"/>
      <c r="O69" s="486"/>
      <c r="P69" s="486"/>
      <c r="Q69" s="486"/>
      <c r="R69" s="541"/>
      <c r="S69" s="504"/>
      <c r="T69" s="486"/>
      <c r="U69" s="486"/>
      <c r="V69" s="486"/>
      <c r="W69" s="486"/>
      <c r="X69" s="486"/>
      <c r="Y69" s="500"/>
      <c r="Z69" s="106"/>
      <c r="AA69" s="105">
        <f>AA67</f>
        <v>43922</v>
      </c>
    </row>
    <row r="70" spans="1:27" ht="12" customHeight="1">
      <c r="A70" s="139"/>
      <c r="B70" s="133">
        <f>PHONETIC(B71)</f>
      </c>
      <c r="C70" s="140"/>
      <c r="D70" s="134"/>
      <c r="E70" s="116">
        <f t="shared" si="4"/>
      </c>
      <c r="F70" s="548"/>
      <c r="G70" s="504"/>
      <c r="H70" s="486"/>
      <c r="I70" s="486"/>
      <c r="J70" s="486"/>
      <c r="K70" s="486"/>
      <c r="L70" s="500"/>
      <c r="M70" s="488"/>
      <c r="N70" s="486"/>
      <c r="O70" s="486"/>
      <c r="P70" s="486"/>
      <c r="Q70" s="486"/>
      <c r="R70" s="541"/>
      <c r="S70" s="504"/>
      <c r="T70" s="486"/>
      <c r="U70" s="486"/>
      <c r="V70" s="486"/>
      <c r="W70" s="486"/>
      <c r="X70" s="486"/>
      <c r="Y70" s="500"/>
      <c r="Z70" s="106"/>
      <c r="AA70" s="101"/>
    </row>
    <row r="71" spans="1:27" ht="27" customHeight="1">
      <c r="A71" s="138">
        <v>19</v>
      </c>
      <c r="B71" s="225"/>
      <c r="C71" s="96"/>
      <c r="D71" s="75"/>
      <c r="E71" s="127">
        <f>IF(D71="","",YEAR(AA71-D71)-1900)</f>
      </c>
      <c r="F71" s="547"/>
      <c r="G71" s="504"/>
      <c r="H71" s="486"/>
      <c r="I71" s="486"/>
      <c r="J71" s="486"/>
      <c r="K71" s="486"/>
      <c r="L71" s="500"/>
      <c r="M71" s="488"/>
      <c r="N71" s="486"/>
      <c r="O71" s="486"/>
      <c r="P71" s="486"/>
      <c r="Q71" s="486"/>
      <c r="R71" s="541"/>
      <c r="S71" s="504"/>
      <c r="T71" s="486"/>
      <c r="U71" s="486"/>
      <c r="V71" s="486"/>
      <c r="W71" s="486"/>
      <c r="X71" s="486"/>
      <c r="Y71" s="500"/>
      <c r="Z71" s="106"/>
      <c r="AA71" s="105">
        <f>AA69</f>
        <v>43922</v>
      </c>
    </row>
    <row r="72" spans="1:27" ht="12" customHeight="1">
      <c r="A72" s="139"/>
      <c r="B72" s="135"/>
      <c r="C72" s="140"/>
      <c r="D72" s="134"/>
      <c r="E72" s="128">
        <f t="shared" si="4"/>
      </c>
      <c r="F72" s="548"/>
      <c r="G72" s="504"/>
      <c r="H72" s="486"/>
      <c r="I72" s="486"/>
      <c r="J72" s="486"/>
      <c r="K72" s="486"/>
      <c r="L72" s="500"/>
      <c r="M72" s="488"/>
      <c r="N72" s="486"/>
      <c r="O72" s="486"/>
      <c r="P72" s="486"/>
      <c r="Q72" s="486"/>
      <c r="R72" s="541"/>
      <c r="S72" s="504"/>
      <c r="T72" s="486"/>
      <c r="U72" s="486"/>
      <c r="V72" s="486"/>
      <c r="W72" s="486"/>
      <c r="X72" s="486"/>
      <c r="Y72" s="500"/>
      <c r="Z72" s="106"/>
      <c r="AA72" s="101"/>
    </row>
    <row r="73" spans="1:27" ht="27" customHeight="1">
      <c r="A73" s="138">
        <v>20</v>
      </c>
      <c r="B73" s="225"/>
      <c r="C73" s="96"/>
      <c r="D73" s="75"/>
      <c r="E73" s="129">
        <f>IF(D73="","",YEAR(AA73-D73)-1900)</f>
      </c>
      <c r="F73" s="547"/>
      <c r="G73" s="504"/>
      <c r="H73" s="486"/>
      <c r="I73" s="486"/>
      <c r="J73" s="486"/>
      <c r="K73" s="486"/>
      <c r="L73" s="500"/>
      <c r="M73" s="488"/>
      <c r="N73" s="486"/>
      <c r="O73" s="486"/>
      <c r="P73" s="486"/>
      <c r="Q73" s="486"/>
      <c r="R73" s="541"/>
      <c r="S73" s="504"/>
      <c r="T73" s="486"/>
      <c r="U73" s="486"/>
      <c r="V73" s="486"/>
      <c r="W73" s="486"/>
      <c r="X73" s="486"/>
      <c r="Y73" s="500"/>
      <c r="Z73" s="106"/>
      <c r="AA73" s="105">
        <f>AA71</f>
        <v>43922</v>
      </c>
    </row>
    <row r="74" spans="1:27" ht="12" customHeight="1">
      <c r="A74" s="139"/>
      <c r="B74" s="133">
        <f>PHONETIC(B75)</f>
      </c>
      <c r="C74" s="140"/>
      <c r="D74" s="134"/>
      <c r="E74" s="116">
        <f t="shared" si="4"/>
      </c>
      <c r="F74" s="546"/>
      <c r="G74" s="542"/>
      <c r="H74" s="483"/>
      <c r="I74" s="483"/>
      <c r="J74" s="483"/>
      <c r="K74" s="483"/>
      <c r="L74" s="539"/>
      <c r="M74" s="487"/>
      <c r="N74" s="483"/>
      <c r="O74" s="483"/>
      <c r="P74" s="483"/>
      <c r="Q74" s="483"/>
      <c r="R74" s="540"/>
      <c r="S74" s="542"/>
      <c r="T74" s="483"/>
      <c r="U74" s="486"/>
      <c r="V74" s="483"/>
      <c r="W74" s="483"/>
      <c r="X74" s="483"/>
      <c r="Y74" s="539"/>
      <c r="Z74" s="106"/>
      <c r="AA74" s="101"/>
    </row>
    <row r="75" spans="1:27" ht="27" customHeight="1">
      <c r="A75" s="138">
        <v>21</v>
      </c>
      <c r="B75" s="225"/>
      <c r="C75" s="96"/>
      <c r="D75" s="75"/>
      <c r="E75" s="127">
        <f>IF(D75="","",YEAR(AA75-D75)-1900)</f>
      </c>
      <c r="F75" s="547"/>
      <c r="G75" s="504"/>
      <c r="H75" s="486"/>
      <c r="I75" s="486"/>
      <c r="J75" s="486"/>
      <c r="K75" s="486"/>
      <c r="L75" s="500"/>
      <c r="M75" s="488"/>
      <c r="N75" s="486"/>
      <c r="O75" s="486"/>
      <c r="P75" s="486"/>
      <c r="Q75" s="486"/>
      <c r="R75" s="541"/>
      <c r="S75" s="504"/>
      <c r="T75" s="486"/>
      <c r="U75" s="486"/>
      <c r="V75" s="486"/>
      <c r="W75" s="486"/>
      <c r="X75" s="486"/>
      <c r="Y75" s="500"/>
      <c r="Z75" s="106"/>
      <c r="AA75" s="105">
        <f>AA73</f>
        <v>43922</v>
      </c>
    </row>
    <row r="76" spans="1:27" ht="12" customHeight="1">
      <c r="A76" s="139"/>
      <c r="B76" s="133">
        <f>PHONETIC(B77)</f>
      </c>
      <c r="C76" s="140"/>
      <c r="D76" s="134"/>
      <c r="E76" s="128">
        <f t="shared" si="4"/>
      </c>
      <c r="F76" s="546"/>
      <c r="G76" s="504"/>
      <c r="H76" s="486"/>
      <c r="I76" s="486"/>
      <c r="J76" s="486"/>
      <c r="K76" s="486"/>
      <c r="L76" s="500"/>
      <c r="M76" s="488"/>
      <c r="N76" s="486"/>
      <c r="O76" s="486"/>
      <c r="P76" s="486"/>
      <c r="Q76" s="486"/>
      <c r="R76" s="541"/>
      <c r="S76" s="504"/>
      <c r="T76" s="486"/>
      <c r="U76" s="486"/>
      <c r="V76" s="486"/>
      <c r="W76" s="486"/>
      <c r="X76" s="486"/>
      <c r="Y76" s="500"/>
      <c r="Z76" s="106"/>
      <c r="AA76" s="101"/>
    </row>
    <row r="77" spans="1:27" ht="27" customHeight="1">
      <c r="A77" s="138">
        <v>22</v>
      </c>
      <c r="B77" s="225"/>
      <c r="C77" s="96"/>
      <c r="D77" s="75"/>
      <c r="E77" s="127">
        <f>IF(D77="","",YEAR(AA77-D77)-1900)</f>
      </c>
      <c r="F77" s="547"/>
      <c r="G77" s="504"/>
      <c r="H77" s="486"/>
      <c r="I77" s="486"/>
      <c r="J77" s="486"/>
      <c r="K77" s="486"/>
      <c r="L77" s="500"/>
      <c r="M77" s="488"/>
      <c r="N77" s="486"/>
      <c r="O77" s="486"/>
      <c r="P77" s="486"/>
      <c r="Q77" s="486"/>
      <c r="R77" s="541"/>
      <c r="S77" s="504"/>
      <c r="T77" s="486"/>
      <c r="U77" s="486"/>
      <c r="V77" s="486"/>
      <c r="W77" s="486"/>
      <c r="X77" s="486"/>
      <c r="Y77" s="500"/>
      <c r="Z77" s="106"/>
      <c r="AA77" s="105">
        <f>AA75</f>
        <v>43922</v>
      </c>
    </row>
    <row r="78" spans="1:27" ht="12" customHeight="1">
      <c r="A78" s="139"/>
      <c r="B78" s="133">
        <f>PHONETIC(B79)</f>
      </c>
      <c r="C78" s="140"/>
      <c r="D78" s="134"/>
      <c r="E78" s="128">
        <f t="shared" si="4"/>
      </c>
      <c r="F78" s="546"/>
      <c r="G78" s="504"/>
      <c r="H78" s="486"/>
      <c r="I78" s="486"/>
      <c r="J78" s="486"/>
      <c r="K78" s="486"/>
      <c r="L78" s="500"/>
      <c r="M78" s="488"/>
      <c r="N78" s="486"/>
      <c r="O78" s="486"/>
      <c r="P78" s="486"/>
      <c r="Q78" s="486"/>
      <c r="R78" s="541"/>
      <c r="S78" s="504"/>
      <c r="T78" s="486"/>
      <c r="U78" s="486"/>
      <c r="V78" s="486"/>
      <c r="W78" s="486"/>
      <c r="X78" s="486"/>
      <c r="Y78" s="500"/>
      <c r="Z78" s="106"/>
      <c r="AA78" s="101"/>
    </row>
    <row r="79" spans="1:27" ht="27" customHeight="1">
      <c r="A79" s="138">
        <v>23</v>
      </c>
      <c r="B79" s="225"/>
      <c r="C79" s="96"/>
      <c r="D79" s="75"/>
      <c r="E79" s="127">
        <f>IF(D79="","",YEAR(AA79-D79)-1900)</f>
      </c>
      <c r="F79" s="547"/>
      <c r="G79" s="504"/>
      <c r="H79" s="486"/>
      <c r="I79" s="486"/>
      <c r="J79" s="486"/>
      <c r="K79" s="486"/>
      <c r="L79" s="500"/>
      <c r="M79" s="488"/>
      <c r="N79" s="486"/>
      <c r="O79" s="486"/>
      <c r="P79" s="486"/>
      <c r="Q79" s="486"/>
      <c r="R79" s="541"/>
      <c r="S79" s="504"/>
      <c r="T79" s="486"/>
      <c r="U79" s="486"/>
      <c r="V79" s="486"/>
      <c r="W79" s="486"/>
      <c r="X79" s="486"/>
      <c r="Y79" s="500"/>
      <c r="Z79" s="106"/>
      <c r="AA79" s="105">
        <f>AA77</f>
        <v>43922</v>
      </c>
    </row>
    <row r="80" spans="1:27" ht="12" customHeight="1">
      <c r="A80" s="139"/>
      <c r="B80" s="133">
        <f>PHONETIC(B81)</f>
      </c>
      <c r="C80" s="140"/>
      <c r="D80" s="134"/>
      <c r="E80" s="128">
        <f t="shared" si="4"/>
      </c>
      <c r="F80" s="546"/>
      <c r="G80" s="504"/>
      <c r="H80" s="486"/>
      <c r="I80" s="486"/>
      <c r="J80" s="486"/>
      <c r="K80" s="486"/>
      <c r="L80" s="500"/>
      <c r="M80" s="488"/>
      <c r="N80" s="486"/>
      <c r="O80" s="486"/>
      <c r="P80" s="486"/>
      <c r="Q80" s="486"/>
      <c r="R80" s="541"/>
      <c r="S80" s="504"/>
      <c r="T80" s="486"/>
      <c r="U80" s="486"/>
      <c r="V80" s="486"/>
      <c r="W80" s="486"/>
      <c r="X80" s="486"/>
      <c r="Y80" s="500"/>
      <c r="Z80" s="106"/>
      <c r="AA80" s="101"/>
    </row>
    <row r="81" spans="1:27" ht="27" customHeight="1">
      <c r="A81" s="138">
        <v>24</v>
      </c>
      <c r="B81" s="225"/>
      <c r="C81" s="96"/>
      <c r="D81" s="75"/>
      <c r="E81" s="127">
        <f>IF(D81="","",YEAR(AA81-D81)-1900)</f>
      </c>
      <c r="F81" s="547"/>
      <c r="G81" s="504"/>
      <c r="H81" s="486"/>
      <c r="I81" s="486"/>
      <c r="J81" s="486"/>
      <c r="K81" s="486"/>
      <c r="L81" s="500"/>
      <c r="M81" s="488"/>
      <c r="N81" s="486"/>
      <c r="O81" s="486"/>
      <c r="P81" s="486"/>
      <c r="Q81" s="486"/>
      <c r="R81" s="541"/>
      <c r="S81" s="504"/>
      <c r="T81" s="486"/>
      <c r="U81" s="486"/>
      <c r="V81" s="486"/>
      <c r="W81" s="486"/>
      <c r="X81" s="486"/>
      <c r="Y81" s="500"/>
      <c r="Z81" s="106"/>
      <c r="AA81" s="105">
        <f>AA79</f>
        <v>43922</v>
      </c>
    </row>
    <row r="82" spans="1:27" ht="12" customHeight="1">
      <c r="A82" s="139"/>
      <c r="B82" s="135">
        <f>PHONETIC(B83)</f>
      </c>
      <c r="C82" s="140"/>
      <c r="D82" s="134"/>
      <c r="E82" s="128">
        <f t="shared" si="4"/>
      </c>
      <c r="F82" s="548"/>
      <c r="G82" s="504"/>
      <c r="H82" s="486"/>
      <c r="I82" s="486"/>
      <c r="J82" s="486"/>
      <c r="K82" s="486"/>
      <c r="L82" s="500"/>
      <c r="M82" s="488"/>
      <c r="N82" s="486"/>
      <c r="O82" s="486"/>
      <c r="P82" s="486"/>
      <c r="Q82" s="486"/>
      <c r="R82" s="541"/>
      <c r="S82" s="504"/>
      <c r="T82" s="486"/>
      <c r="U82" s="486"/>
      <c r="V82" s="486"/>
      <c r="W82" s="486"/>
      <c r="X82" s="486"/>
      <c r="Y82" s="500"/>
      <c r="Z82" s="106"/>
      <c r="AA82" s="101"/>
    </row>
    <row r="83" spans="1:27" ht="27" customHeight="1">
      <c r="A83" s="138">
        <v>25</v>
      </c>
      <c r="B83" s="225"/>
      <c r="C83" s="96"/>
      <c r="D83" s="75"/>
      <c r="E83" s="127">
        <f>IF(D83="","",YEAR(AA83-D83)-1900)</f>
      </c>
      <c r="F83" s="547"/>
      <c r="G83" s="504"/>
      <c r="H83" s="486"/>
      <c r="I83" s="486"/>
      <c r="J83" s="486"/>
      <c r="K83" s="486"/>
      <c r="L83" s="500"/>
      <c r="M83" s="488"/>
      <c r="N83" s="486"/>
      <c r="O83" s="486"/>
      <c r="P83" s="486"/>
      <c r="Q83" s="486"/>
      <c r="R83" s="541"/>
      <c r="S83" s="504"/>
      <c r="T83" s="486"/>
      <c r="U83" s="486"/>
      <c r="V83" s="486"/>
      <c r="W83" s="486"/>
      <c r="X83" s="486"/>
      <c r="Y83" s="500"/>
      <c r="Z83" s="106"/>
      <c r="AA83" s="105">
        <f>AA81</f>
        <v>43922</v>
      </c>
    </row>
    <row r="84" spans="1:27" ht="12" customHeight="1">
      <c r="A84" s="139"/>
      <c r="B84" s="133">
        <f>PHONETIC(B85)</f>
      </c>
      <c r="C84" s="140"/>
      <c r="D84" s="134"/>
      <c r="E84" s="128">
        <f t="shared" si="4"/>
      </c>
      <c r="F84" s="546"/>
      <c r="G84" s="542"/>
      <c r="H84" s="483"/>
      <c r="I84" s="483"/>
      <c r="J84" s="483"/>
      <c r="K84" s="483"/>
      <c r="L84" s="539"/>
      <c r="M84" s="487"/>
      <c r="N84" s="483"/>
      <c r="O84" s="483"/>
      <c r="P84" s="483"/>
      <c r="Q84" s="483"/>
      <c r="R84" s="540"/>
      <c r="S84" s="542"/>
      <c r="T84" s="483"/>
      <c r="U84" s="486"/>
      <c r="V84" s="483"/>
      <c r="W84" s="483"/>
      <c r="X84" s="483"/>
      <c r="Y84" s="539"/>
      <c r="Z84" s="106"/>
      <c r="AA84" s="101"/>
    </row>
    <row r="85" spans="1:27" ht="27" customHeight="1">
      <c r="A85" s="138">
        <v>26</v>
      </c>
      <c r="B85" s="225"/>
      <c r="C85" s="96"/>
      <c r="D85" s="75"/>
      <c r="E85" s="127">
        <f>IF(D85="","",YEAR(AA85-D85)-1900)</f>
      </c>
      <c r="F85" s="547"/>
      <c r="G85" s="504"/>
      <c r="H85" s="486"/>
      <c r="I85" s="486"/>
      <c r="J85" s="486"/>
      <c r="K85" s="486"/>
      <c r="L85" s="500"/>
      <c r="M85" s="488"/>
      <c r="N85" s="486"/>
      <c r="O85" s="486"/>
      <c r="P85" s="486"/>
      <c r="Q85" s="486"/>
      <c r="R85" s="541"/>
      <c r="S85" s="504"/>
      <c r="T85" s="486"/>
      <c r="U85" s="486"/>
      <c r="V85" s="486"/>
      <c r="W85" s="486"/>
      <c r="X85" s="486"/>
      <c r="Y85" s="500"/>
      <c r="Z85" s="106"/>
      <c r="AA85" s="105">
        <f>AA83</f>
        <v>43922</v>
      </c>
    </row>
    <row r="86" spans="1:27" ht="12" customHeight="1">
      <c r="A86" s="139"/>
      <c r="B86" s="133">
        <f>PHONETIC(B87)</f>
      </c>
      <c r="C86" s="140"/>
      <c r="D86" s="134"/>
      <c r="E86" s="128">
        <f t="shared" si="4"/>
      </c>
      <c r="F86" s="548"/>
      <c r="G86" s="504"/>
      <c r="H86" s="486"/>
      <c r="I86" s="486"/>
      <c r="J86" s="486"/>
      <c r="K86" s="486"/>
      <c r="L86" s="500"/>
      <c r="M86" s="488"/>
      <c r="N86" s="486"/>
      <c r="O86" s="486"/>
      <c r="P86" s="486"/>
      <c r="Q86" s="486"/>
      <c r="R86" s="541"/>
      <c r="S86" s="504"/>
      <c r="T86" s="486"/>
      <c r="U86" s="486"/>
      <c r="V86" s="486"/>
      <c r="W86" s="486"/>
      <c r="X86" s="486"/>
      <c r="Y86" s="500"/>
      <c r="Z86" s="106"/>
      <c r="AA86" s="101"/>
    </row>
    <row r="87" spans="1:27" ht="27" customHeight="1">
      <c r="A87" s="138">
        <v>27</v>
      </c>
      <c r="B87" s="225"/>
      <c r="C87" s="96"/>
      <c r="D87" s="75"/>
      <c r="E87" s="127">
        <f>IF(D87="","",YEAR(AA87-D87)-1900)</f>
      </c>
      <c r="F87" s="547"/>
      <c r="G87" s="504"/>
      <c r="H87" s="486"/>
      <c r="I87" s="486"/>
      <c r="J87" s="486"/>
      <c r="K87" s="486"/>
      <c r="L87" s="500"/>
      <c r="M87" s="488"/>
      <c r="N87" s="486"/>
      <c r="O87" s="486"/>
      <c r="P87" s="486"/>
      <c r="Q87" s="486"/>
      <c r="R87" s="541"/>
      <c r="S87" s="504"/>
      <c r="T87" s="486"/>
      <c r="U87" s="486"/>
      <c r="V87" s="486"/>
      <c r="W87" s="486"/>
      <c r="X87" s="486"/>
      <c r="Y87" s="500"/>
      <c r="Z87" s="106"/>
      <c r="AA87" s="105">
        <f>AA85</f>
        <v>43922</v>
      </c>
    </row>
    <row r="88" spans="1:27" ht="12" customHeight="1">
      <c r="A88" s="139"/>
      <c r="B88" s="133">
        <f>PHONETIC(B89)</f>
      </c>
      <c r="C88" s="140"/>
      <c r="D88" s="134"/>
      <c r="E88" s="128">
        <f t="shared" si="4"/>
      </c>
      <c r="F88" s="548"/>
      <c r="G88" s="504"/>
      <c r="H88" s="486"/>
      <c r="I88" s="486"/>
      <c r="J88" s="486"/>
      <c r="K88" s="486"/>
      <c r="L88" s="500"/>
      <c r="M88" s="488"/>
      <c r="N88" s="486"/>
      <c r="O88" s="486"/>
      <c r="P88" s="486"/>
      <c r="Q88" s="486"/>
      <c r="R88" s="541"/>
      <c r="S88" s="504"/>
      <c r="T88" s="486"/>
      <c r="U88" s="486"/>
      <c r="V88" s="486"/>
      <c r="W88" s="486"/>
      <c r="X88" s="486"/>
      <c r="Y88" s="500"/>
      <c r="Z88" s="106"/>
      <c r="AA88" s="101"/>
    </row>
    <row r="89" spans="1:27" ht="27" customHeight="1">
      <c r="A89" s="138">
        <v>28</v>
      </c>
      <c r="B89" s="225"/>
      <c r="C89" s="96"/>
      <c r="D89" s="75"/>
      <c r="E89" s="127">
        <f>IF(D89="","",YEAR(AA89-D89)-1900)</f>
      </c>
      <c r="F89" s="547"/>
      <c r="G89" s="504"/>
      <c r="H89" s="486"/>
      <c r="I89" s="486"/>
      <c r="J89" s="486"/>
      <c r="K89" s="486"/>
      <c r="L89" s="500"/>
      <c r="M89" s="488"/>
      <c r="N89" s="486"/>
      <c r="O89" s="486"/>
      <c r="P89" s="486"/>
      <c r="Q89" s="486"/>
      <c r="R89" s="541"/>
      <c r="S89" s="504"/>
      <c r="T89" s="486"/>
      <c r="U89" s="486"/>
      <c r="V89" s="486"/>
      <c r="W89" s="486"/>
      <c r="X89" s="486"/>
      <c r="Y89" s="500"/>
      <c r="Z89" s="106"/>
      <c r="AA89" s="105">
        <f>AA87</f>
        <v>43922</v>
      </c>
    </row>
    <row r="90" spans="1:27" ht="12" customHeight="1">
      <c r="A90" s="139"/>
      <c r="B90" s="133">
        <f>PHONETIC(B91)</f>
      </c>
      <c r="C90" s="140"/>
      <c r="D90" s="134"/>
      <c r="E90" s="128">
        <f t="shared" si="4"/>
      </c>
      <c r="F90" s="548"/>
      <c r="G90" s="504"/>
      <c r="H90" s="486"/>
      <c r="I90" s="486"/>
      <c r="J90" s="486"/>
      <c r="K90" s="486"/>
      <c r="L90" s="500"/>
      <c r="M90" s="488"/>
      <c r="N90" s="486"/>
      <c r="O90" s="486"/>
      <c r="P90" s="486"/>
      <c r="Q90" s="486"/>
      <c r="R90" s="541"/>
      <c r="S90" s="504"/>
      <c r="T90" s="486"/>
      <c r="U90" s="486"/>
      <c r="V90" s="486"/>
      <c r="W90" s="486"/>
      <c r="X90" s="486"/>
      <c r="Y90" s="500"/>
      <c r="Z90" s="106"/>
      <c r="AA90" s="101"/>
    </row>
    <row r="91" spans="1:27" ht="27" customHeight="1">
      <c r="A91" s="138">
        <v>29</v>
      </c>
      <c r="B91" s="225"/>
      <c r="C91" s="96"/>
      <c r="D91" s="75"/>
      <c r="E91" s="127">
        <f>IF(D91="","",YEAR(AA91-D91)-1900)</f>
      </c>
      <c r="F91" s="547"/>
      <c r="G91" s="504"/>
      <c r="H91" s="486"/>
      <c r="I91" s="486"/>
      <c r="J91" s="486"/>
      <c r="K91" s="486"/>
      <c r="L91" s="500"/>
      <c r="M91" s="488"/>
      <c r="N91" s="486"/>
      <c r="O91" s="486"/>
      <c r="P91" s="486"/>
      <c r="Q91" s="486"/>
      <c r="R91" s="541"/>
      <c r="S91" s="504"/>
      <c r="T91" s="486"/>
      <c r="U91" s="486"/>
      <c r="V91" s="486"/>
      <c r="W91" s="486"/>
      <c r="X91" s="486"/>
      <c r="Y91" s="500"/>
      <c r="Z91" s="106"/>
      <c r="AA91" s="105">
        <f>AA89</f>
        <v>43922</v>
      </c>
    </row>
    <row r="92" spans="1:27" ht="12" customHeight="1">
      <c r="A92" s="139"/>
      <c r="B92" s="135">
        <f>PHONETIC(B93)</f>
      </c>
      <c r="C92" s="140"/>
      <c r="D92" s="134"/>
      <c r="E92" s="128">
        <f t="shared" si="4"/>
      </c>
      <c r="F92" s="548"/>
      <c r="G92" s="504"/>
      <c r="H92" s="486"/>
      <c r="I92" s="486"/>
      <c r="J92" s="486"/>
      <c r="K92" s="486"/>
      <c r="L92" s="500"/>
      <c r="M92" s="488"/>
      <c r="N92" s="486"/>
      <c r="O92" s="486"/>
      <c r="P92" s="486"/>
      <c r="Q92" s="486"/>
      <c r="R92" s="541"/>
      <c r="S92" s="504"/>
      <c r="T92" s="486"/>
      <c r="U92" s="486"/>
      <c r="V92" s="486"/>
      <c r="W92" s="486"/>
      <c r="X92" s="486"/>
      <c r="Y92" s="500"/>
      <c r="Z92" s="106"/>
      <c r="AA92" s="101"/>
    </row>
    <row r="93" spans="1:27" ht="27" customHeight="1">
      <c r="A93" s="138">
        <v>30</v>
      </c>
      <c r="B93" s="225"/>
      <c r="C93" s="96"/>
      <c r="D93" s="75"/>
      <c r="E93" s="127">
        <f>IF(D93="","",YEAR(AA93-D93)-1900)</f>
      </c>
      <c r="F93" s="547"/>
      <c r="G93" s="504"/>
      <c r="H93" s="486"/>
      <c r="I93" s="486"/>
      <c r="J93" s="486"/>
      <c r="K93" s="486"/>
      <c r="L93" s="500"/>
      <c r="M93" s="488"/>
      <c r="N93" s="486"/>
      <c r="O93" s="486"/>
      <c r="P93" s="486"/>
      <c r="Q93" s="486"/>
      <c r="R93" s="541"/>
      <c r="S93" s="504"/>
      <c r="T93" s="486"/>
      <c r="U93" s="486"/>
      <c r="V93" s="486"/>
      <c r="W93" s="486"/>
      <c r="X93" s="486"/>
      <c r="Y93" s="500"/>
      <c r="Z93" s="106"/>
      <c r="AA93" s="105">
        <f>AA91</f>
        <v>43922</v>
      </c>
    </row>
    <row r="94" spans="1:27" ht="12" customHeight="1">
      <c r="A94" s="139"/>
      <c r="B94" s="133">
        <f>PHONETIC(B95)</f>
      </c>
      <c r="C94" s="140"/>
      <c r="D94" s="134"/>
      <c r="E94" s="128">
        <f t="shared" si="4"/>
      </c>
      <c r="F94" s="546"/>
      <c r="G94" s="542"/>
      <c r="H94" s="483"/>
      <c r="I94" s="483"/>
      <c r="J94" s="483"/>
      <c r="K94" s="483"/>
      <c r="L94" s="539"/>
      <c r="M94" s="487"/>
      <c r="N94" s="483"/>
      <c r="O94" s="483"/>
      <c r="P94" s="483"/>
      <c r="Q94" s="483"/>
      <c r="R94" s="540"/>
      <c r="S94" s="542"/>
      <c r="T94" s="483"/>
      <c r="U94" s="486"/>
      <c r="V94" s="483"/>
      <c r="W94" s="483"/>
      <c r="X94" s="483"/>
      <c r="Y94" s="539"/>
      <c r="Z94" s="106"/>
      <c r="AA94" s="101"/>
    </row>
    <row r="95" spans="1:27" ht="27" customHeight="1">
      <c r="A95" s="138">
        <v>31</v>
      </c>
      <c r="B95" s="225"/>
      <c r="C95" s="96"/>
      <c r="D95" s="75"/>
      <c r="E95" s="127">
        <f>IF(D95="","",YEAR(AA95-D95)-1900)</f>
      </c>
      <c r="F95" s="547"/>
      <c r="G95" s="504"/>
      <c r="H95" s="486"/>
      <c r="I95" s="486"/>
      <c r="J95" s="486"/>
      <c r="K95" s="486"/>
      <c r="L95" s="500"/>
      <c r="M95" s="488"/>
      <c r="N95" s="486"/>
      <c r="O95" s="486"/>
      <c r="P95" s="486"/>
      <c r="Q95" s="486"/>
      <c r="R95" s="541"/>
      <c r="S95" s="504"/>
      <c r="T95" s="486"/>
      <c r="U95" s="486"/>
      <c r="V95" s="486"/>
      <c r="W95" s="486"/>
      <c r="X95" s="486"/>
      <c r="Y95" s="500"/>
      <c r="Z95" s="106"/>
      <c r="AA95" s="105">
        <f>AA93</f>
        <v>43922</v>
      </c>
    </row>
    <row r="96" spans="1:27" ht="12" customHeight="1">
      <c r="A96" s="139"/>
      <c r="B96" s="133">
        <f>PHONETIC(B97)</f>
      </c>
      <c r="C96" s="140"/>
      <c r="D96" s="134"/>
      <c r="E96" s="128">
        <f t="shared" si="4"/>
      </c>
      <c r="F96" s="543"/>
      <c r="G96" s="545"/>
      <c r="H96" s="482"/>
      <c r="I96" s="482"/>
      <c r="J96" s="482"/>
      <c r="K96" s="482"/>
      <c r="L96" s="538"/>
      <c r="M96" s="545"/>
      <c r="N96" s="482"/>
      <c r="O96" s="482"/>
      <c r="P96" s="482"/>
      <c r="Q96" s="482"/>
      <c r="R96" s="538"/>
      <c r="S96" s="545"/>
      <c r="T96" s="482"/>
      <c r="U96" s="482"/>
      <c r="V96" s="482"/>
      <c r="W96" s="482"/>
      <c r="X96" s="482"/>
      <c r="Y96" s="538"/>
      <c r="Z96" s="106"/>
      <c r="AA96" s="101"/>
    </row>
    <row r="97" spans="1:27" ht="27" customHeight="1" thickBot="1">
      <c r="A97" s="138">
        <v>32</v>
      </c>
      <c r="B97" s="225"/>
      <c r="C97" s="96"/>
      <c r="D97" s="75"/>
      <c r="E97" s="127">
        <f>IF(D97="","",YEAR(AA97-D97)-1900)</f>
      </c>
      <c r="F97" s="544"/>
      <c r="G97" s="542"/>
      <c r="H97" s="483"/>
      <c r="I97" s="483"/>
      <c r="J97" s="483"/>
      <c r="K97" s="483"/>
      <c r="L97" s="539"/>
      <c r="M97" s="542"/>
      <c r="N97" s="483"/>
      <c r="O97" s="483"/>
      <c r="P97" s="483"/>
      <c r="Q97" s="483"/>
      <c r="R97" s="539"/>
      <c r="S97" s="542"/>
      <c r="T97" s="483"/>
      <c r="U97" s="483"/>
      <c r="V97" s="483"/>
      <c r="W97" s="483"/>
      <c r="X97" s="483"/>
      <c r="Y97" s="539"/>
      <c r="Z97" s="106"/>
      <c r="AA97" s="105">
        <f>AA95</f>
        <v>43922</v>
      </c>
    </row>
    <row r="98" spans="1:25" s="106" customFormat="1" ht="27" customHeight="1" thickBot="1">
      <c r="A98" s="492" t="s">
        <v>58</v>
      </c>
      <c r="B98" s="493"/>
      <c r="C98" s="493"/>
      <c r="D98" s="493"/>
      <c r="E98" s="494"/>
      <c r="F98" s="498"/>
      <c r="G98" s="42">
        <f>IF(B25="","",COUNTIF(G66:G97,"○"))</f>
      </c>
      <c r="H98" s="80">
        <f>IF(B25="","",COUNTIF(H66:H97,"○"))</f>
      </c>
      <c r="I98" s="43">
        <f>IF(B25="","",COUNTIF(I66:I97,"○"))</f>
      </c>
      <c r="J98" s="43">
        <f>IF(B25="","",COUNTIF(J66:J97,"○"))</f>
      </c>
      <c r="K98" s="43">
        <f>IF(B25="","",COUNTIF(K66:K97,"○"))</f>
      </c>
      <c r="L98" s="51">
        <f>IF(B25="","",COUNTIF(L66:L97,"○"))</f>
      </c>
      <c r="M98" s="42">
        <f>IF(B25="","",COUNTIF(M66:M97,"○"))</f>
      </c>
      <c r="N98" s="43">
        <f>IF(B25="","",COUNTIF(N66:N97,"○"))</f>
      </c>
      <c r="O98" s="43">
        <f>IF(B25="","",COUNTIF(O66:O97,"○"))</f>
      </c>
      <c r="P98" s="43">
        <f>IF(B25="","",COUNTIF(P66:P97,"○"))</f>
      </c>
      <c r="Q98" s="43">
        <f>IF(B25="","",COUNTIF(Q66:Q97,"○"))</f>
      </c>
      <c r="R98" s="44">
        <f>IF(B25="","",COUNTIF(R66:R97,"○"))</f>
      </c>
      <c r="S98" s="42">
        <f>IF(B25="","",COUNTIF(S66:S97,"○"))</f>
      </c>
      <c r="T98" s="43">
        <f>IF(B25="","",COUNTIF(T66:T97,"○"))</f>
      </c>
      <c r="U98" s="43">
        <f>IF(B25="","",COUNTIF(U66:U97,"○"))</f>
      </c>
      <c r="V98" s="43">
        <f>IF(B25="","",COUNTIF(V66:V97,"○"))</f>
      </c>
      <c r="W98" s="43">
        <f>IF(B25="","",COUNTIF(W66:W97,"○"))</f>
      </c>
      <c r="X98" s="43">
        <f>IF(B25="","",COUNTIF(X66:X97,"○"))</f>
      </c>
      <c r="Y98" s="44">
        <f>IF(B25="","",COUNTIF(Y66:Y97,"○"))</f>
      </c>
    </row>
    <row r="99" spans="1:25" ht="23.25" customHeight="1" thickBot="1">
      <c r="A99" s="495"/>
      <c r="B99" s="496"/>
      <c r="C99" s="496"/>
      <c r="D99" s="496"/>
      <c r="E99" s="497"/>
      <c r="F99" s="499"/>
      <c r="G99" s="477">
        <f>IF(B67="","",SUM(G98:L98)/2)</f>
      </c>
      <c r="H99" s="478"/>
      <c r="I99" s="478"/>
      <c r="J99" s="478"/>
      <c r="K99" s="478" t="s">
        <v>7</v>
      </c>
      <c r="L99" s="479"/>
      <c r="M99" s="477">
        <f>IF(B67="","",SUM(M98:R98)/2)</f>
      </c>
      <c r="N99" s="478"/>
      <c r="O99" s="478"/>
      <c r="P99" s="478"/>
      <c r="Q99" s="478" t="s">
        <v>7</v>
      </c>
      <c r="R99" s="479"/>
      <c r="S99" s="480">
        <f>IF(B67="","",SUM(S98:Y98))</f>
      </c>
      <c r="T99" s="481"/>
      <c r="U99" s="481"/>
      <c r="V99" s="481"/>
      <c r="W99" s="481"/>
      <c r="X99" s="478" t="s">
        <v>54</v>
      </c>
      <c r="Y99" s="479"/>
    </row>
  </sheetData>
  <sheetProtection/>
  <mergeCells count="761">
    <mergeCell ref="P7:Q7"/>
    <mergeCell ref="G20:L20"/>
    <mergeCell ref="G18:H18"/>
    <mergeCell ref="M18:N18"/>
    <mergeCell ref="S18:T18"/>
    <mergeCell ref="U18:X18"/>
    <mergeCell ref="M20:R20"/>
    <mergeCell ref="M7:N7"/>
    <mergeCell ref="M13:R13"/>
    <mergeCell ref="S13:Y13"/>
    <mergeCell ref="D20:D21"/>
    <mergeCell ref="D7:D11"/>
    <mergeCell ref="D13:D18"/>
    <mergeCell ref="E20:E21"/>
    <mergeCell ref="S20:Y20"/>
    <mergeCell ref="C3:D4"/>
    <mergeCell ref="E3:H4"/>
    <mergeCell ref="I3:Y4"/>
    <mergeCell ref="T7:V7"/>
    <mergeCell ref="T8:V8"/>
    <mergeCell ref="H22:H23"/>
    <mergeCell ref="N22:N23"/>
    <mergeCell ref="F20:F21"/>
    <mergeCell ref="K22:K23"/>
    <mergeCell ref="A2:B2"/>
    <mergeCell ref="A3:B4"/>
    <mergeCell ref="A5:B5"/>
    <mergeCell ref="A20:A21"/>
    <mergeCell ref="B20:B21"/>
    <mergeCell ref="C20:C21"/>
    <mergeCell ref="T24:T25"/>
    <mergeCell ref="U22:U23"/>
    <mergeCell ref="Q24:Q25"/>
    <mergeCell ref="A22:A23"/>
    <mergeCell ref="F22:F23"/>
    <mergeCell ref="G22:G23"/>
    <mergeCell ref="N24:N25"/>
    <mergeCell ref="R24:R25"/>
    <mergeCell ref="R22:R23"/>
    <mergeCell ref="S22:S23"/>
    <mergeCell ref="M24:M25"/>
    <mergeCell ref="W24:W25"/>
    <mergeCell ref="X24:X25"/>
    <mergeCell ref="M22:M23"/>
    <mergeCell ref="P22:P23"/>
    <mergeCell ref="Q22:Q23"/>
    <mergeCell ref="O22:O23"/>
    <mergeCell ref="S24:S25"/>
    <mergeCell ref="V22:V23"/>
    <mergeCell ref="O24:O25"/>
    <mergeCell ref="I24:I25"/>
    <mergeCell ref="J24:J25"/>
    <mergeCell ref="K24:K25"/>
    <mergeCell ref="L22:L23"/>
    <mergeCell ref="L24:L25"/>
    <mergeCell ref="J22:J23"/>
    <mergeCell ref="G24:G25"/>
    <mergeCell ref="H24:H25"/>
    <mergeCell ref="Y22:Y23"/>
    <mergeCell ref="U24:U25"/>
    <mergeCell ref="P24:P25"/>
    <mergeCell ref="W22:W23"/>
    <mergeCell ref="X22:X23"/>
    <mergeCell ref="Y24:Y25"/>
    <mergeCell ref="T22:T23"/>
    <mergeCell ref="V24:V25"/>
    <mergeCell ref="F24:F25"/>
    <mergeCell ref="S26:S27"/>
    <mergeCell ref="T26:T27"/>
    <mergeCell ref="U26:U27"/>
    <mergeCell ref="P26:P27"/>
    <mergeCell ref="F26:F27"/>
    <mergeCell ref="G26:G27"/>
    <mergeCell ref="H26:H27"/>
    <mergeCell ref="I26:I27"/>
    <mergeCell ref="J26:J27"/>
    <mergeCell ref="V26:V27"/>
    <mergeCell ref="K26:K27"/>
    <mergeCell ref="L26:L27"/>
    <mergeCell ref="M26:M27"/>
    <mergeCell ref="N26:N27"/>
    <mergeCell ref="O26:O27"/>
    <mergeCell ref="R26:R27"/>
    <mergeCell ref="W26:W27"/>
    <mergeCell ref="X26:X27"/>
    <mergeCell ref="X28:X29"/>
    <mergeCell ref="O28:O29"/>
    <mergeCell ref="R28:R29"/>
    <mergeCell ref="S28:S29"/>
    <mergeCell ref="T28:T29"/>
    <mergeCell ref="U28:U29"/>
    <mergeCell ref="W28:W29"/>
    <mergeCell ref="Q26:Q27"/>
    <mergeCell ref="M28:M29"/>
    <mergeCell ref="N28:N29"/>
    <mergeCell ref="V28:V29"/>
    <mergeCell ref="Y26:Y27"/>
    <mergeCell ref="F28:F29"/>
    <mergeCell ref="G28:G29"/>
    <mergeCell ref="H28:H29"/>
    <mergeCell ref="I28:I29"/>
    <mergeCell ref="Q28:Q29"/>
    <mergeCell ref="Y28:Y29"/>
    <mergeCell ref="F30:F31"/>
    <mergeCell ref="P28:P29"/>
    <mergeCell ref="G30:G31"/>
    <mergeCell ref="H30:H31"/>
    <mergeCell ref="I30:I31"/>
    <mergeCell ref="J28:J29"/>
    <mergeCell ref="K28:K29"/>
    <mergeCell ref="L28:L29"/>
    <mergeCell ref="J30:J31"/>
    <mergeCell ref="K30:K31"/>
    <mergeCell ref="T30:T31"/>
    <mergeCell ref="U30:U31"/>
    <mergeCell ref="V30:V31"/>
    <mergeCell ref="W30:W31"/>
    <mergeCell ref="L30:L31"/>
    <mergeCell ref="M30:M31"/>
    <mergeCell ref="N30:N31"/>
    <mergeCell ref="O30:O31"/>
    <mergeCell ref="P30:P31"/>
    <mergeCell ref="Q30:Q31"/>
    <mergeCell ref="X30:X31"/>
    <mergeCell ref="O32:O33"/>
    <mergeCell ref="R32:R33"/>
    <mergeCell ref="S32:S33"/>
    <mergeCell ref="T32:T33"/>
    <mergeCell ref="U32:U33"/>
    <mergeCell ref="W32:W33"/>
    <mergeCell ref="X32:X33"/>
    <mergeCell ref="R30:R31"/>
    <mergeCell ref="S30:S31"/>
    <mergeCell ref="M32:M33"/>
    <mergeCell ref="N32:N33"/>
    <mergeCell ref="V32:V33"/>
    <mergeCell ref="Y30:Y31"/>
    <mergeCell ref="F32:F33"/>
    <mergeCell ref="G32:G33"/>
    <mergeCell ref="H32:H33"/>
    <mergeCell ref="I32:I33"/>
    <mergeCell ref="Q32:Q33"/>
    <mergeCell ref="Y32:Y33"/>
    <mergeCell ref="F34:F35"/>
    <mergeCell ref="P32:P33"/>
    <mergeCell ref="G34:G35"/>
    <mergeCell ref="H34:H35"/>
    <mergeCell ref="I34:I35"/>
    <mergeCell ref="J32:J33"/>
    <mergeCell ref="K32:K33"/>
    <mergeCell ref="L32:L33"/>
    <mergeCell ref="J34:J35"/>
    <mergeCell ref="K34:K35"/>
    <mergeCell ref="T34:T35"/>
    <mergeCell ref="U34:U35"/>
    <mergeCell ref="V34:V35"/>
    <mergeCell ref="W34:W35"/>
    <mergeCell ref="L34:L35"/>
    <mergeCell ref="M34:M35"/>
    <mergeCell ref="N34:N35"/>
    <mergeCell ref="O34:O35"/>
    <mergeCell ref="P34:P35"/>
    <mergeCell ref="Q34:Q35"/>
    <mergeCell ref="X34:X35"/>
    <mergeCell ref="O36:O37"/>
    <mergeCell ref="R36:R37"/>
    <mergeCell ref="S36:S37"/>
    <mergeCell ref="T36:T37"/>
    <mergeCell ref="U36:U37"/>
    <mergeCell ref="W36:W37"/>
    <mergeCell ref="X36:X37"/>
    <mergeCell ref="R34:R35"/>
    <mergeCell ref="S34:S35"/>
    <mergeCell ref="M36:M37"/>
    <mergeCell ref="N36:N37"/>
    <mergeCell ref="V36:V37"/>
    <mergeCell ref="Y34:Y35"/>
    <mergeCell ref="F36:F37"/>
    <mergeCell ref="G36:G37"/>
    <mergeCell ref="H36:H37"/>
    <mergeCell ref="I36:I37"/>
    <mergeCell ref="Q36:Q37"/>
    <mergeCell ref="Y36:Y37"/>
    <mergeCell ref="F38:F39"/>
    <mergeCell ref="P36:P37"/>
    <mergeCell ref="G38:G39"/>
    <mergeCell ref="H38:H39"/>
    <mergeCell ref="I38:I39"/>
    <mergeCell ref="J36:J37"/>
    <mergeCell ref="K36:K37"/>
    <mergeCell ref="L36:L37"/>
    <mergeCell ref="J38:J39"/>
    <mergeCell ref="K38:K39"/>
    <mergeCell ref="T38:T39"/>
    <mergeCell ref="U38:U39"/>
    <mergeCell ref="V38:V39"/>
    <mergeCell ref="W38:W39"/>
    <mergeCell ref="L38:L39"/>
    <mergeCell ref="M38:M39"/>
    <mergeCell ref="N38:N39"/>
    <mergeCell ref="O38:O39"/>
    <mergeCell ref="P38:P39"/>
    <mergeCell ref="Q38:Q39"/>
    <mergeCell ref="X38:X39"/>
    <mergeCell ref="O40:O41"/>
    <mergeCell ref="R40:R41"/>
    <mergeCell ref="S40:S41"/>
    <mergeCell ref="T40:T41"/>
    <mergeCell ref="U40:U41"/>
    <mergeCell ref="W40:W41"/>
    <mergeCell ref="X40:X41"/>
    <mergeCell ref="R38:R39"/>
    <mergeCell ref="S38:S39"/>
    <mergeCell ref="M40:M41"/>
    <mergeCell ref="N40:N41"/>
    <mergeCell ref="V40:V41"/>
    <mergeCell ref="Y38:Y39"/>
    <mergeCell ref="F40:F41"/>
    <mergeCell ref="G40:G41"/>
    <mergeCell ref="H40:H41"/>
    <mergeCell ref="I40:I41"/>
    <mergeCell ref="Q40:Q41"/>
    <mergeCell ref="Y40:Y41"/>
    <mergeCell ref="F42:F43"/>
    <mergeCell ref="P40:P41"/>
    <mergeCell ref="G42:G43"/>
    <mergeCell ref="H42:H43"/>
    <mergeCell ref="I42:I43"/>
    <mergeCell ref="J40:J41"/>
    <mergeCell ref="K40:K41"/>
    <mergeCell ref="L40:L41"/>
    <mergeCell ref="J42:J43"/>
    <mergeCell ref="K42:K43"/>
    <mergeCell ref="L42:L43"/>
    <mergeCell ref="M42:M43"/>
    <mergeCell ref="N42:N43"/>
    <mergeCell ref="O42:O43"/>
    <mergeCell ref="P42:P43"/>
    <mergeCell ref="Q42:Q43"/>
    <mergeCell ref="X44:X45"/>
    <mergeCell ref="R42:R43"/>
    <mergeCell ref="S42:S43"/>
    <mergeCell ref="T42:T43"/>
    <mergeCell ref="U42:U43"/>
    <mergeCell ref="V42:V43"/>
    <mergeCell ref="W42:W43"/>
    <mergeCell ref="O44:O45"/>
    <mergeCell ref="R44:R45"/>
    <mergeCell ref="S44:S45"/>
    <mergeCell ref="T44:T45"/>
    <mergeCell ref="U44:U45"/>
    <mergeCell ref="W44:W45"/>
    <mergeCell ref="N44:N45"/>
    <mergeCell ref="V44:V45"/>
    <mergeCell ref="Y42:Y43"/>
    <mergeCell ref="F44:F45"/>
    <mergeCell ref="G44:G45"/>
    <mergeCell ref="H44:H45"/>
    <mergeCell ref="I44:I45"/>
    <mergeCell ref="Q44:Q45"/>
    <mergeCell ref="Y44:Y45"/>
    <mergeCell ref="X42:X43"/>
    <mergeCell ref="F46:F47"/>
    <mergeCell ref="P44:P45"/>
    <mergeCell ref="G46:G47"/>
    <mergeCell ref="H46:H47"/>
    <mergeCell ref="I46:I47"/>
    <mergeCell ref="J44:J45"/>
    <mergeCell ref="K44:K45"/>
    <mergeCell ref="L44:L45"/>
    <mergeCell ref="J46:J47"/>
    <mergeCell ref="K46:K47"/>
    <mergeCell ref="O46:O47"/>
    <mergeCell ref="X48:X49"/>
    <mergeCell ref="P46:P47"/>
    <mergeCell ref="Q46:Q47"/>
    <mergeCell ref="R46:R47"/>
    <mergeCell ref="S46:S47"/>
    <mergeCell ref="T46:T47"/>
    <mergeCell ref="W48:W49"/>
    <mergeCell ref="Y46:Y47"/>
    <mergeCell ref="U46:U47"/>
    <mergeCell ref="Q48:Q49"/>
    <mergeCell ref="V46:V47"/>
    <mergeCell ref="W46:W47"/>
    <mergeCell ref="X46:X47"/>
    <mergeCell ref="R48:R49"/>
    <mergeCell ref="S48:S49"/>
    <mergeCell ref="T48:T49"/>
    <mergeCell ref="U48:U49"/>
    <mergeCell ref="Y50:Y51"/>
    <mergeCell ref="W50:W51"/>
    <mergeCell ref="X50:X51"/>
    <mergeCell ref="N50:N51"/>
    <mergeCell ref="O50:O51"/>
    <mergeCell ref="L48:L49"/>
    <mergeCell ref="M48:M49"/>
    <mergeCell ref="N48:N49"/>
    <mergeCell ref="V48:V49"/>
    <mergeCell ref="Y48:Y49"/>
    <mergeCell ref="F50:F51"/>
    <mergeCell ref="J48:J49"/>
    <mergeCell ref="K48:K49"/>
    <mergeCell ref="P48:P49"/>
    <mergeCell ref="G50:G51"/>
    <mergeCell ref="M50:M51"/>
    <mergeCell ref="H50:H51"/>
    <mergeCell ref="J50:J51"/>
    <mergeCell ref="K50:K51"/>
    <mergeCell ref="T52:T53"/>
    <mergeCell ref="P52:P53"/>
    <mergeCell ref="S50:S51"/>
    <mergeCell ref="Q52:Q53"/>
    <mergeCell ref="V50:V51"/>
    <mergeCell ref="S52:S53"/>
    <mergeCell ref="P50:P51"/>
    <mergeCell ref="U50:U51"/>
    <mergeCell ref="R50:R51"/>
    <mergeCell ref="T50:T51"/>
    <mergeCell ref="G52:G53"/>
    <mergeCell ref="H52:H53"/>
    <mergeCell ref="I52:I53"/>
    <mergeCell ref="F48:F49"/>
    <mergeCell ref="X52:X53"/>
    <mergeCell ref="Y52:Y53"/>
    <mergeCell ref="U52:U53"/>
    <mergeCell ref="Q50:Q51"/>
    <mergeCell ref="R52:R53"/>
    <mergeCell ref="O52:O53"/>
    <mergeCell ref="A63:B63"/>
    <mergeCell ref="C62:F62"/>
    <mergeCell ref="C61:F61"/>
    <mergeCell ref="G61:Y62"/>
    <mergeCell ref="W54:W55"/>
    <mergeCell ref="J63:M63"/>
    <mergeCell ref="U54:U55"/>
    <mergeCell ref="K54:K55"/>
    <mergeCell ref="L54:L55"/>
    <mergeCell ref="M54:M55"/>
    <mergeCell ref="A56:E57"/>
    <mergeCell ref="N52:N53"/>
    <mergeCell ref="T54:T55"/>
    <mergeCell ref="E60:G60"/>
    <mergeCell ref="H60:I60"/>
    <mergeCell ref="N60:Y60"/>
    <mergeCell ref="G57:J57"/>
    <mergeCell ref="N54:N55"/>
    <mergeCell ref="K52:K53"/>
    <mergeCell ref="J60:M60"/>
    <mergeCell ref="A64:A65"/>
    <mergeCell ref="H54:H55"/>
    <mergeCell ref="B64:B65"/>
    <mergeCell ref="C64:C65"/>
    <mergeCell ref="D64:D65"/>
    <mergeCell ref="E64:E65"/>
    <mergeCell ref="F64:F65"/>
    <mergeCell ref="C60:D60"/>
    <mergeCell ref="A60:B60"/>
    <mergeCell ref="A61:B62"/>
    <mergeCell ref="R66:R67"/>
    <mergeCell ref="S66:S67"/>
    <mergeCell ref="T66:T67"/>
    <mergeCell ref="M64:R64"/>
    <mergeCell ref="S64:Y64"/>
    <mergeCell ref="O54:O55"/>
    <mergeCell ref="P54:P55"/>
    <mergeCell ref="Q54:Q55"/>
    <mergeCell ref="R54:R55"/>
    <mergeCell ref="S54:S55"/>
    <mergeCell ref="F66:F67"/>
    <mergeCell ref="G66:G67"/>
    <mergeCell ref="I22:I23"/>
    <mergeCell ref="H66:H67"/>
    <mergeCell ref="I66:I67"/>
    <mergeCell ref="J66:J67"/>
    <mergeCell ref="F54:F55"/>
    <mergeCell ref="G54:G55"/>
    <mergeCell ref="C63:I63"/>
    <mergeCell ref="G64:L64"/>
    <mergeCell ref="K66:K67"/>
    <mergeCell ref="L66:L67"/>
    <mergeCell ref="M66:M67"/>
    <mergeCell ref="N66:N67"/>
    <mergeCell ref="O66:O67"/>
    <mergeCell ref="W66:W67"/>
    <mergeCell ref="P66:P67"/>
    <mergeCell ref="U66:U67"/>
    <mergeCell ref="V66:V67"/>
    <mergeCell ref="Q66:Q67"/>
    <mergeCell ref="X66:X67"/>
    <mergeCell ref="Y66:Y67"/>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V68:V69"/>
    <mergeCell ref="W68:W69"/>
    <mergeCell ref="X68:X69"/>
    <mergeCell ref="Y68:Y69"/>
    <mergeCell ref="P70:P71"/>
    <mergeCell ref="F70:F71"/>
    <mergeCell ref="G70:G71"/>
    <mergeCell ref="H70:H71"/>
    <mergeCell ref="I70:I71"/>
    <mergeCell ref="J70:J71"/>
    <mergeCell ref="R70:R71"/>
    <mergeCell ref="S70:S71"/>
    <mergeCell ref="T70:T71"/>
    <mergeCell ref="U70:U71"/>
    <mergeCell ref="V70:V71"/>
    <mergeCell ref="K70:K71"/>
    <mergeCell ref="L70:L71"/>
    <mergeCell ref="M70:M71"/>
    <mergeCell ref="N70:N71"/>
    <mergeCell ref="O70:O71"/>
    <mergeCell ref="W70:W71"/>
    <mergeCell ref="X70:X71"/>
    <mergeCell ref="Y70:Y71"/>
    <mergeCell ref="F72:F73"/>
    <mergeCell ref="G72:G73"/>
    <mergeCell ref="Q70:Q71"/>
    <mergeCell ref="H72:H73"/>
    <mergeCell ref="I72:I73"/>
    <mergeCell ref="J72:J73"/>
    <mergeCell ref="K72:K73"/>
    <mergeCell ref="L72:L73"/>
    <mergeCell ref="M72:M73"/>
    <mergeCell ref="N72:N73"/>
    <mergeCell ref="O72:O73"/>
    <mergeCell ref="P72:P73"/>
    <mergeCell ref="Q72:Q73"/>
    <mergeCell ref="R72:R73"/>
    <mergeCell ref="S72:S73"/>
    <mergeCell ref="T72:T73"/>
    <mergeCell ref="U72:U73"/>
    <mergeCell ref="V72:V73"/>
    <mergeCell ref="W72:W73"/>
    <mergeCell ref="X72:X73"/>
    <mergeCell ref="Y72:Y73"/>
    <mergeCell ref="P74:P75"/>
    <mergeCell ref="F74:F75"/>
    <mergeCell ref="G74:G75"/>
    <mergeCell ref="H74:H75"/>
    <mergeCell ref="I74:I75"/>
    <mergeCell ref="J74:J75"/>
    <mergeCell ref="R74:R75"/>
    <mergeCell ref="S74:S75"/>
    <mergeCell ref="T74:T75"/>
    <mergeCell ref="U74:U75"/>
    <mergeCell ref="V74:V75"/>
    <mergeCell ref="K74:K75"/>
    <mergeCell ref="L74:L75"/>
    <mergeCell ref="M74:M75"/>
    <mergeCell ref="N74:N75"/>
    <mergeCell ref="O74:O75"/>
    <mergeCell ref="W74:W75"/>
    <mergeCell ref="X74:X75"/>
    <mergeCell ref="Y74:Y75"/>
    <mergeCell ref="F76:F77"/>
    <mergeCell ref="G76:G77"/>
    <mergeCell ref="Q74:Q75"/>
    <mergeCell ref="H76:H77"/>
    <mergeCell ref="I76:I77"/>
    <mergeCell ref="J76:J77"/>
    <mergeCell ref="K76:K77"/>
    <mergeCell ref="L76:L77"/>
    <mergeCell ref="M76:M77"/>
    <mergeCell ref="N76:N77"/>
    <mergeCell ref="O76:O77"/>
    <mergeCell ref="P76:P77"/>
    <mergeCell ref="Q76:Q77"/>
    <mergeCell ref="R76:R77"/>
    <mergeCell ref="S76:S77"/>
    <mergeCell ref="T76:T77"/>
    <mergeCell ref="U76:U77"/>
    <mergeCell ref="V76:V77"/>
    <mergeCell ref="W76:W77"/>
    <mergeCell ref="X76:X77"/>
    <mergeCell ref="Y76:Y77"/>
    <mergeCell ref="P78:P79"/>
    <mergeCell ref="F78:F79"/>
    <mergeCell ref="G78:G79"/>
    <mergeCell ref="H78:H79"/>
    <mergeCell ref="I78:I79"/>
    <mergeCell ref="J78:J79"/>
    <mergeCell ref="R78:R79"/>
    <mergeCell ref="S78:S79"/>
    <mergeCell ref="T78:T79"/>
    <mergeCell ref="U78:U79"/>
    <mergeCell ref="V78:V79"/>
    <mergeCell ref="K78:K79"/>
    <mergeCell ref="L78:L79"/>
    <mergeCell ref="M78:M79"/>
    <mergeCell ref="N78:N79"/>
    <mergeCell ref="O78:O79"/>
    <mergeCell ref="W78:W79"/>
    <mergeCell ref="X78:X79"/>
    <mergeCell ref="Y78:Y79"/>
    <mergeCell ref="F80:F81"/>
    <mergeCell ref="G80:G81"/>
    <mergeCell ref="Q78:Q79"/>
    <mergeCell ref="H80:H81"/>
    <mergeCell ref="I80:I81"/>
    <mergeCell ref="J80:J81"/>
    <mergeCell ref="K80:K81"/>
    <mergeCell ref="L80:L81"/>
    <mergeCell ref="M80:M81"/>
    <mergeCell ref="N80:N81"/>
    <mergeCell ref="O80:O81"/>
    <mergeCell ref="P80:P81"/>
    <mergeCell ref="Q80:Q81"/>
    <mergeCell ref="R80:R81"/>
    <mergeCell ref="S80:S81"/>
    <mergeCell ref="T80:T81"/>
    <mergeCell ref="U80:U81"/>
    <mergeCell ref="V80:V81"/>
    <mergeCell ref="W80:W81"/>
    <mergeCell ref="X80:X81"/>
    <mergeCell ref="Y80:Y81"/>
    <mergeCell ref="P82:P83"/>
    <mergeCell ref="F82:F83"/>
    <mergeCell ref="G82:G83"/>
    <mergeCell ref="H82:H83"/>
    <mergeCell ref="I82:I83"/>
    <mergeCell ref="J82:J83"/>
    <mergeCell ref="R82:R83"/>
    <mergeCell ref="S82:S83"/>
    <mergeCell ref="T82:T83"/>
    <mergeCell ref="U82:U83"/>
    <mergeCell ref="V82:V83"/>
    <mergeCell ref="K82:K83"/>
    <mergeCell ref="L82:L83"/>
    <mergeCell ref="M82:M83"/>
    <mergeCell ref="N82:N83"/>
    <mergeCell ref="O82:O83"/>
    <mergeCell ref="W82:W83"/>
    <mergeCell ref="X82:X83"/>
    <mergeCell ref="Y82:Y83"/>
    <mergeCell ref="F84:F85"/>
    <mergeCell ref="G84:G85"/>
    <mergeCell ref="Q82:Q83"/>
    <mergeCell ref="H84:H85"/>
    <mergeCell ref="I84:I85"/>
    <mergeCell ref="J84:J85"/>
    <mergeCell ref="K84:K85"/>
    <mergeCell ref="L84:L85"/>
    <mergeCell ref="M84:M85"/>
    <mergeCell ref="N84:N85"/>
    <mergeCell ref="O84:O85"/>
    <mergeCell ref="P84:P85"/>
    <mergeCell ref="Q84:Q85"/>
    <mergeCell ref="R84:R85"/>
    <mergeCell ref="S84:S85"/>
    <mergeCell ref="T84:T85"/>
    <mergeCell ref="U84:U85"/>
    <mergeCell ref="V84:V85"/>
    <mergeCell ref="W84:W85"/>
    <mergeCell ref="X84:X85"/>
    <mergeCell ref="Y84:Y85"/>
    <mergeCell ref="P86:P87"/>
    <mergeCell ref="F86:F87"/>
    <mergeCell ref="G86:G87"/>
    <mergeCell ref="H86:H87"/>
    <mergeCell ref="I86:I87"/>
    <mergeCell ref="J86:J87"/>
    <mergeCell ref="R86:R87"/>
    <mergeCell ref="S86:S87"/>
    <mergeCell ref="T86:T87"/>
    <mergeCell ref="U86:U87"/>
    <mergeCell ref="V86:V87"/>
    <mergeCell ref="K86:K87"/>
    <mergeCell ref="L86:L87"/>
    <mergeCell ref="M86:M87"/>
    <mergeCell ref="N86:N87"/>
    <mergeCell ref="O86:O87"/>
    <mergeCell ref="W86:W87"/>
    <mergeCell ref="X86:X87"/>
    <mergeCell ref="Y86:Y87"/>
    <mergeCell ref="F88:F89"/>
    <mergeCell ref="G88:G89"/>
    <mergeCell ref="Q86:Q87"/>
    <mergeCell ref="H88:H89"/>
    <mergeCell ref="I88:I89"/>
    <mergeCell ref="J88:J89"/>
    <mergeCell ref="K88:K89"/>
    <mergeCell ref="L88:L89"/>
    <mergeCell ref="M88:M89"/>
    <mergeCell ref="N88:N89"/>
    <mergeCell ref="O88:O89"/>
    <mergeCell ref="P88:P89"/>
    <mergeCell ref="Q88:Q89"/>
    <mergeCell ref="R88:R89"/>
    <mergeCell ref="S88:S89"/>
    <mergeCell ref="T88:T89"/>
    <mergeCell ref="U88:U89"/>
    <mergeCell ref="V88:V89"/>
    <mergeCell ref="W88:W89"/>
    <mergeCell ref="X88:X89"/>
    <mergeCell ref="Y88:Y89"/>
    <mergeCell ref="P90:P91"/>
    <mergeCell ref="F90:F91"/>
    <mergeCell ref="G90:G91"/>
    <mergeCell ref="H90:H91"/>
    <mergeCell ref="I90:I91"/>
    <mergeCell ref="J90:J91"/>
    <mergeCell ref="R90:R91"/>
    <mergeCell ref="S90:S91"/>
    <mergeCell ref="T90:T91"/>
    <mergeCell ref="U90:U91"/>
    <mergeCell ref="V90:V91"/>
    <mergeCell ref="K90:K91"/>
    <mergeCell ref="L90:L91"/>
    <mergeCell ref="M90:M91"/>
    <mergeCell ref="N90:N91"/>
    <mergeCell ref="O90:O91"/>
    <mergeCell ref="W90:W91"/>
    <mergeCell ref="X90:X91"/>
    <mergeCell ref="Y90:Y91"/>
    <mergeCell ref="F92:F93"/>
    <mergeCell ref="G92:G93"/>
    <mergeCell ref="Q90:Q91"/>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V92:V93"/>
    <mergeCell ref="W92:W93"/>
    <mergeCell ref="X92:X93"/>
    <mergeCell ref="Y92:Y93"/>
    <mergeCell ref="O94:O95"/>
    <mergeCell ref="P94:P95"/>
    <mergeCell ref="F94:F95"/>
    <mergeCell ref="G94:G95"/>
    <mergeCell ref="U94:U95"/>
    <mergeCell ref="H94:H95"/>
    <mergeCell ref="I94:I95"/>
    <mergeCell ref="J94:J95"/>
    <mergeCell ref="L96:L97"/>
    <mergeCell ref="V94:V95"/>
    <mergeCell ref="K94:K95"/>
    <mergeCell ref="L94:L95"/>
    <mergeCell ref="M94:M95"/>
    <mergeCell ref="N94:N95"/>
    <mergeCell ref="F96:F97"/>
    <mergeCell ref="W96:W97"/>
    <mergeCell ref="G96:G97"/>
    <mergeCell ref="R96:R97"/>
    <mergeCell ref="S96:S97"/>
    <mergeCell ref="M96:M97"/>
    <mergeCell ref="H96:H97"/>
    <mergeCell ref="I96:I97"/>
    <mergeCell ref="J96:J97"/>
    <mergeCell ref="K96:K97"/>
    <mergeCell ref="W94:W95"/>
    <mergeCell ref="X94:X95"/>
    <mergeCell ref="Y94:Y95"/>
    <mergeCell ref="Q94:Q95"/>
    <mergeCell ref="R94:R95"/>
    <mergeCell ref="S94:S95"/>
    <mergeCell ref="T94:T95"/>
    <mergeCell ref="X96:X97"/>
    <mergeCell ref="Y96:Y97"/>
    <mergeCell ref="N96:N97"/>
    <mergeCell ref="O96:O97"/>
    <mergeCell ref="P96:P97"/>
    <mergeCell ref="Q96:Q97"/>
    <mergeCell ref="T96:T97"/>
    <mergeCell ref="U96:U97"/>
    <mergeCell ref="E16:F16"/>
    <mergeCell ref="X54:X55"/>
    <mergeCell ref="Y54:Y55"/>
    <mergeCell ref="G13:L13"/>
    <mergeCell ref="E15:F15"/>
    <mergeCell ref="V52:V53"/>
    <mergeCell ref="V54:V55"/>
    <mergeCell ref="E13:F14"/>
    <mergeCell ref="W52:W53"/>
    <mergeCell ref="F52:F53"/>
    <mergeCell ref="M10:N10"/>
    <mergeCell ref="T10:V10"/>
    <mergeCell ref="P8:Q8"/>
    <mergeCell ref="T11:V11"/>
    <mergeCell ref="P9:Q9"/>
    <mergeCell ref="P10:Q10"/>
    <mergeCell ref="T9:V9"/>
    <mergeCell ref="M9:N9"/>
    <mergeCell ref="M8:N8"/>
    <mergeCell ref="E2:G2"/>
    <mergeCell ref="H2:I2"/>
    <mergeCell ref="J2:M2"/>
    <mergeCell ref="N2:Y2"/>
    <mergeCell ref="C5:I5"/>
    <mergeCell ref="J5:M5"/>
    <mergeCell ref="N5:Y5"/>
    <mergeCell ref="C2:D2"/>
    <mergeCell ref="E18:F18"/>
    <mergeCell ref="I54:I55"/>
    <mergeCell ref="J54:J55"/>
    <mergeCell ref="I50:I51"/>
    <mergeCell ref="I18:K18"/>
    <mergeCell ref="O18:Q18"/>
    <mergeCell ref="G48:G49"/>
    <mergeCell ref="H48:H49"/>
    <mergeCell ref="I48:I49"/>
    <mergeCell ref="O48:O49"/>
    <mergeCell ref="J52:J53"/>
    <mergeCell ref="L52:L53"/>
    <mergeCell ref="M52:M53"/>
    <mergeCell ref="L50:L51"/>
    <mergeCell ref="L46:L47"/>
    <mergeCell ref="M46:M47"/>
    <mergeCell ref="N46:N47"/>
    <mergeCell ref="M44:M45"/>
    <mergeCell ref="X99:Y99"/>
    <mergeCell ref="M57:P57"/>
    <mergeCell ref="N63:Y63"/>
    <mergeCell ref="A98:E99"/>
    <mergeCell ref="F98:F99"/>
    <mergeCell ref="Q57:R57"/>
    <mergeCell ref="X57:Y57"/>
    <mergeCell ref="S57:W57"/>
    <mergeCell ref="E1:V1"/>
    <mergeCell ref="E59:V59"/>
    <mergeCell ref="G99:J99"/>
    <mergeCell ref="K99:L99"/>
    <mergeCell ref="M99:P99"/>
    <mergeCell ref="Q99:R99"/>
    <mergeCell ref="S99:W99"/>
    <mergeCell ref="V96:V97"/>
    <mergeCell ref="E17:F17"/>
    <mergeCell ref="K57:L57"/>
    <mergeCell ref="K7:L7"/>
    <mergeCell ref="K8:L8"/>
    <mergeCell ref="K9:L9"/>
    <mergeCell ref="K10:L10"/>
    <mergeCell ref="E7:J7"/>
    <mergeCell ref="E8:J8"/>
    <mergeCell ref="E9:J9"/>
    <mergeCell ref="E10:J10"/>
  </mergeCells>
  <dataValidations count="3">
    <dataValidation type="list" allowBlank="1" showInputMessage="1" showErrorMessage="1" sqref="E2:G2">
      <formula1>$AA$1:$AA$7</formula1>
    </dataValidation>
    <dataValidation type="list" allowBlank="1" showInputMessage="1" showErrorMessage="1" sqref="C55 C97 C25 C23 C29 C31 C33 C35 C37 C39 C41 C43 C45 C47 C49 C51 C53 C67 C75 C69 C71 C73 C77 C79 C81 C83 C85 C87 C89 C91 C93 C95 C27">
      <formula1>$AB$21:$AB$22</formula1>
    </dataValidation>
    <dataValidation type="list" allowBlank="1" showInputMessage="1" showErrorMessage="1" sqref="G24:Y55 G66:Y97">
      <formula1>$AB$24</formula1>
    </dataValidation>
  </dataValidations>
  <printOptions horizontalCentered="1"/>
  <pageMargins left="0.3937007874015748" right="0" top="0.3937007874015748" bottom="0.1968503937007874" header="0.5118110236220472" footer="0.5118110236220472"/>
  <pageSetup blackAndWhite="1" fitToHeight="1" fitToWidth="1" horizontalDpi="600" verticalDpi="600" orientation="portrait" paperSize="9" scale="73" r:id="rId3"/>
  <rowBreaks count="1" manualBreakCount="1">
    <brk id="57" max="2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63"/>
  <sheetViews>
    <sheetView showGridLines="0" showZeros="0" view="pageBreakPreview" zoomScaleSheetLayoutView="100" zoomScalePageLayoutView="0" workbookViewId="0" topLeftCell="A1">
      <selection activeCell="C13" sqref="C13:D13"/>
    </sheetView>
  </sheetViews>
  <sheetFormatPr defaultColWidth="9.00390625" defaultRowHeight="13.5"/>
  <cols>
    <col min="1" max="1" width="6.125" style="1" customWidth="1"/>
    <col min="2" max="2" width="3.75390625" style="1" customWidth="1"/>
    <col min="3" max="3" width="12.625" style="1" customWidth="1"/>
    <col min="4" max="4" width="11.625" style="1" customWidth="1"/>
    <col min="5" max="6" width="8.75390625" style="1" customWidth="1"/>
    <col min="7" max="7" width="0.6171875" style="1" customWidth="1"/>
    <col min="8" max="8" width="6.125" style="1" customWidth="1"/>
    <col min="9" max="9" width="4.375" style="1" customWidth="1"/>
    <col min="10" max="10" width="12.625" style="1" customWidth="1"/>
    <col min="11" max="11" width="11.625" style="1" customWidth="1"/>
    <col min="12" max="13" width="8.75390625" style="1" customWidth="1"/>
    <col min="14" max="14" width="3.625" style="1" customWidth="1"/>
    <col min="15" max="15" width="7.375" style="1" customWidth="1"/>
    <col min="16" max="17" width="3.625" style="1" customWidth="1"/>
    <col min="19" max="22" width="3.625" style="1" customWidth="1"/>
    <col min="23" max="16384" width="9.00390625" style="1" customWidth="1"/>
  </cols>
  <sheetData>
    <row r="1" spans="1:20" ht="39" customHeight="1">
      <c r="A1" s="99"/>
      <c r="B1" s="662" t="s">
        <v>124</v>
      </c>
      <c r="C1" s="662"/>
      <c r="D1" s="662"/>
      <c r="E1" s="662"/>
      <c r="F1" s="662"/>
      <c r="G1" s="662"/>
      <c r="H1" s="662"/>
      <c r="I1" s="662"/>
      <c r="J1" s="662"/>
      <c r="K1" s="662"/>
      <c r="L1" s="662"/>
      <c r="M1" s="662"/>
      <c r="N1" s="8"/>
      <c r="O1" s="8"/>
      <c r="P1" s="8"/>
      <c r="Q1" s="8"/>
      <c r="S1" s="8"/>
      <c r="T1" s="8"/>
    </row>
    <row r="2" spans="1:21" ht="29.25" customHeight="1">
      <c r="A2" s="99"/>
      <c r="B2" s="99"/>
      <c r="C2" s="674" t="s">
        <v>11</v>
      </c>
      <c r="D2" s="674"/>
      <c r="E2" s="675" t="s">
        <v>125</v>
      </c>
      <c r="F2" s="676"/>
      <c r="G2" s="677" t="s">
        <v>121</v>
      </c>
      <c r="H2" s="677"/>
      <c r="I2" s="677"/>
      <c r="J2" s="677"/>
      <c r="K2" s="677"/>
      <c r="L2" s="144"/>
      <c r="M2" s="99"/>
      <c r="N2" s="6"/>
      <c r="O2" s="6"/>
      <c r="P2" s="6"/>
      <c r="Q2" s="6"/>
      <c r="R2" s="1"/>
      <c r="S2" s="6"/>
      <c r="T2" s="6"/>
      <c r="U2" s="6"/>
    </row>
    <row r="3" spans="1:21" ht="33" customHeight="1">
      <c r="A3" s="99"/>
      <c r="B3" s="484" t="s">
        <v>32</v>
      </c>
      <c r="C3" s="484"/>
      <c r="D3" s="145" t="s">
        <v>48</v>
      </c>
      <c r="E3" s="665">
        <f>'1参加申込書'!E3</f>
        <v>0</v>
      </c>
      <c r="F3" s="665"/>
      <c r="G3" s="665"/>
      <c r="H3" s="663">
        <f>'1参加申込書'!I3</f>
        <v>0</v>
      </c>
      <c r="I3" s="663"/>
      <c r="J3" s="663"/>
      <c r="K3" s="663"/>
      <c r="L3" s="663"/>
      <c r="M3" s="663"/>
      <c r="N3" s="6"/>
      <c r="O3" s="6"/>
      <c r="P3" s="6"/>
      <c r="Q3" s="6"/>
      <c r="R3" s="1"/>
      <c r="S3" s="6"/>
      <c r="T3" s="6"/>
      <c r="U3" s="6"/>
    </row>
    <row r="4" spans="1:21" ht="33" customHeight="1">
      <c r="A4" s="99"/>
      <c r="B4" s="484" t="s">
        <v>33</v>
      </c>
      <c r="C4" s="484"/>
      <c r="D4" s="663">
        <f>'1参加申込書'!C5</f>
        <v>0</v>
      </c>
      <c r="E4" s="663"/>
      <c r="F4" s="663"/>
      <c r="G4" s="663"/>
      <c r="H4" s="664" t="s">
        <v>83</v>
      </c>
      <c r="I4" s="664"/>
      <c r="J4" s="664"/>
      <c r="K4" s="678">
        <f>'1参加申込書'!N5</f>
        <v>0</v>
      </c>
      <c r="L4" s="678"/>
      <c r="M4" s="678"/>
      <c r="N4" s="6"/>
      <c r="O4" s="6"/>
      <c r="P4" s="6"/>
      <c r="Q4" s="6"/>
      <c r="R4" s="1"/>
      <c r="S4" s="6"/>
      <c r="T4" s="6"/>
      <c r="U4" s="6"/>
    </row>
    <row r="5" spans="1:18" ht="9" customHeight="1">
      <c r="A5" s="99"/>
      <c r="B5" s="99"/>
      <c r="C5" s="99"/>
      <c r="D5" s="99"/>
      <c r="E5" s="99"/>
      <c r="F5" s="99"/>
      <c r="G5" s="99"/>
      <c r="H5" s="99"/>
      <c r="I5" s="99"/>
      <c r="J5" s="99"/>
      <c r="K5" s="99"/>
      <c r="L5" s="99"/>
      <c r="M5" s="99"/>
      <c r="R5" s="1"/>
    </row>
    <row r="6" spans="1:22" s="15" customFormat="1" ht="26.25" customHeight="1">
      <c r="A6" s="146"/>
      <c r="B6" s="146"/>
      <c r="C6" s="666" t="s">
        <v>50</v>
      </c>
      <c r="D6" s="655"/>
      <c r="E6" s="655"/>
      <c r="F6" s="655"/>
      <c r="G6" s="655"/>
      <c r="H6" s="655"/>
      <c r="I6" s="655"/>
      <c r="J6" s="655"/>
      <c r="K6" s="655"/>
      <c r="L6" s="655"/>
      <c r="M6" s="655"/>
      <c r="N6" s="18"/>
      <c r="O6" s="18"/>
      <c r="P6" s="18"/>
      <c r="Q6" s="18"/>
      <c r="S6" s="18"/>
      <c r="T6" s="18"/>
      <c r="U6" s="18"/>
      <c r="V6" s="18"/>
    </row>
    <row r="7" spans="1:22" s="15" customFormat="1" ht="26.25" customHeight="1">
      <c r="A7" s="146"/>
      <c r="B7" s="146"/>
      <c r="C7" s="666" t="s">
        <v>119</v>
      </c>
      <c r="D7" s="655"/>
      <c r="E7" s="655"/>
      <c r="F7" s="655"/>
      <c r="G7" s="655"/>
      <c r="H7" s="655"/>
      <c r="I7" s="655"/>
      <c r="J7" s="655"/>
      <c r="K7" s="655"/>
      <c r="L7" s="655"/>
      <c r="M7" s="655"/>
      <c r="N7" s="18"/>
      <c r="O7" s="18"/>
      <c r="P7" s="18"/>
      <c r="Q7" s="18"/>
      <c r="S7" s="18"/>
      <c r="T7" s="18"/>
      <c r="U7" s="18"/>
      <c r="V7" s="18"/>
    </row>
    <row r="8" spans="1:22" s="15" customFormat="1" ht="26.25" customHeight="1">
      <c r="A8" s="146"/>
      <c r="B8" s="146"/>
      <c r="C8" s="654" t="s">
        <v>49</v>
      </c>
      <c r="D8" s="655"/>
      <c r="E8" s="655"/>
      <c r="F8" s="655"/>
      <c r="G8" s="655"/>
      <c r="H8" s="655"/>
      <c r="I8" s="655"/>
      <c r="J8" s="655"/>
      <c r="K8" s="655"/>
      <c r="L8" s="655"/>
      <c r="M8" s="655"/>
      <c r="N8" s="18"/>
      <c r="O8" s="18"/>
      <c r="P8" s="18"/>
      <c r="Q8" s="18"/>
      <c r="S8" s="18"/>
      <c r="T8" s="18"/>
      <c r="U8" s="18"/>
      <c r="V8" s="18"/>
    </row>
    <row r="9" spans="1:22" ht="8.25" customHeight="1" thickBot="1">
      <c r="A9" s="99"/>
      <c r="B9" s="99"/>
      <c r="C9" s="147"/>
      <c r="D9" s="148"/>
      <c r="E9" s="148"/>
      <c r="F9" s="148"/>
      <c r="G9" s="148"/>
      <c r="H9" s="148"/>
      <c r="I9" s="148"/>
      <c r="J9" s="148"/>
      <c r="K9" s="148"/>
      <c r="L9" s="148"/>
      <c r="M9" s="148"/>
      <c r="N9" s="6"/>
      <c r="O9" s="6"/>
      <c r="P9" s="6"/>
      <c r="Q9" s="6"/>
      <c r="R9" s="1"/>
      <c r="S9" s="6"/>
      <c r="T9" s="6"/>
      <c r="U9" s="6"/>
      <c r="V9" s="6"/>
    </row>
    <row r="10" spans="1:22" ht="30" customHeight="1">
      <c r="A10" s="651" t="s">
        <v>31</v>
      </c>
      <c r="B10" s="652"/>
      <c r="C10" s="653"/>
      <c r="D10" s="149" t="s">
        <v>20</v>
      </c>
      <c r="E10" s="639"/>
      <c r="F10" s="640"/>
      <c r="G10" s="153"/>
      <c r="H10" s="667" t="s">
        <v>31</v>
      </c>
      <c r="I10" s="668"/>
      <c r="J10" s="669"/>
      <c r="K10" s="149" t="s">
        <v>20</v>
      </c>
      <c r="L10" s="639"/>
      <c r="M10" s="640"/>
      <c r="N10" s="6"/>
      <c r="O10" s="55"/>
      <c r="P10" s="6"/>
      <c r="Q10" s="6"/>
      <c r="R10" s="1"/>
      <c r="S10" s="6"/>
      <c r="T10" s="6"/>
      <c r="U10" s="6"/>
      <c r="V10" s="6"/>
    </row>
    <row r="11" spans="1:22" ht="30" customHeight="1">
      <c r="A11" s="150" t="s">
        <v>84</v>
      </c>
      <c r="B11" s="163"/>
      <c r="C11" s="151" t="s">
        <v>85</v>
      </c>
      <c r="D11" s="152" t="s">
        <v>21</v>
      </c>
      <c r="E11" s="656"/>
      <c r="F11" s="657"/>
      <c r="G11" s="153"/>
      <c r="H11" s="150" t="s">
        <v>84</v>
      </c>
      <c r="I11" s="163"/>
      <c r="J11" s="151" t="s">
        <v>85</v>
      </c>
      <c r="K11" s="152" t="s">
        <v>21</v>
      </c>
      <c r="L11" s="656"/>
      <c r="M11" s="657"/>
      <c r="N11" s="6"/>
      <c r="O11" s="55"/>
      <c r="P11" s="6"/>
      <c r="Q11" s="6"/>
      <c r="R11" s="1"/>
      <c r="S11" s="6"/>
      <c r="T11" s="6"/>
      <c r="U11" s="6"/>
      <c r="V11" s="6"/>
    </row>
    <row r="12" spans="1:22" ht="30" customHeight="1" thickBot="1">
      <c r="A12" s="57" t="s">
        <v>86</v>
      </c>
      <c r="B12" s="641" t="s">
        <v>23</v>
      </c>
      <c r="C12" s="641"/>
      <c r="D12" s="642"/>
      <c r="E12" s="21" t="s">
        <v>2</v>
      </c>
      <c r="F12" s="23" t="s">
        <v>4</v>
      </c>
      <c r="G12" s="7"/>
      <c r="H12" s="57" t="s">
        <v>86</v>
      </c>
      <c r="I12" s="643" t="s">
        <v>23</v>
      </c>
      <c r="J12" s="644"/>
      <c r="K12" s="645"/>
      <c r="L12" s="21" t="s">
        <v>2</v>
      </c>
      <c r="M12" s="23" t="s">
        <v>4</v>
      </c>
      <c r="N12" s="6"/>
      <c r="O12" s="55"/>
      <c r="P12" s="6"/>
      <c r="Q12" s="6"/>
      <c r="R12" s="1"/>
      <c r="S12" s="6"/>
      <c r="T12" s="6"/>
      <c r="U12" s="6"/>
      <c r="V12" s="6"/>
    </row>
    <row r="13" spans="1:22" ht="30" customHeight="1" thickTop="1">
      <c r="A13" s="164">
        <v>1</v>
      </c>
      <c r="B13" s="154" t="s">
        <v>87</v>
      </c>
      <c r="C13" s="672">
        <f>IF(A13="","",INDEX('1参加申込書'!B24:B97,MATCH(A13,'1参加申込書'!A24:A97)))</f>
        <v>0</v>
      </c>
      <c r="D13" s="673"/>
      <c r="E13" s="155">
        <f>IF(A13="","",INDEX('1参加申込書'!C24:C97,MATCH(A13,'1参加申込書'!A24:A97)))</f>
        <v>0</v>
      </c>
      <c r="F13" s="156">
        <f>IF(A13="","",INDEX('1参加申込書'!E24:E97,MATCH(A13,'1参加申込書'!A24:A97)))</f>
      </c>
      <c r="G13" s="153"/>
      <c r="H13" s="164">
        <v>11</v>
      </c>
      <c r="I13" s="63" t="s">
        <v>24</v>
      </c>
      <c r="J13" s="635">
        <f>IF(H13="","",INDEX('1参加申込書'!B24:B97,MATCH(H13,'1参加申込書'!A24:A97)))</f>
        <v>0</v>
      </c>
      <c r="K13" s="636"/>
      <c r="L13" s="56">
        <f>IF(H13="","",INDEX('1参加申込書'!C24:C97,MATCH(H13,'1参加申込書'!A24:A97)))</f>
        <v>0</v>
      </c>
      <c r="M13" s="58">
        <f>IF(H13="","",INDEX('1参加申込書'!E24:E97,MATCH(H13,'1参加申込書'!A24:A97)))</f>
      </c>
      <c r="N13" s="6"/>
      <c r="P13" s="6"/>
      <c r="Q13" s="6"/>
      <c r="R13" s="1"/>
      <c r="S13" s="6"/>
      <c r="T13" s="6"/>
      <c r="U13" s="6"/>
      <c r="V13" s="6"/>
    </row>
    <row r="14" spans="1:22" ht="30" customHeight="1">
      <c r="A14" s="165"/>
      <c r="B14" s="157" t="s">
        <v>88</v>
      </c>
      <c r="C14" s="658">
        <f>IF(A14="","",INDEX('1参加申込書'!B24:B97,MATCH(A14,'1参加申込書'!A24:A97)))</f>
      </c>
      <c r="D14" s="659"/>
      <c r="E14" s="158">
        <f>IF(A14="","",INDEX('1参加申込書'!C24:C97,MATCH(A14,'1参加申込書'!A24:A97)))</f>
      </c>
      <c r="F14" s="159">
        <f>IF(A14="","",INDEX('1参加申込書'!E24:E97,MATCH(A14,'1参加申込書'!A24:A97)))</f>
      </c>
      <c r="G14" s="153"/>
      <c r="H14" s="165"/>
      <c r="I14" s="25" t="s">
        <v>25</v>
      </c>
      <c r="J14" s="637">
        <f>IF(H14="","",INDEX('1参加申込書'!B24:B97,MATCH(H14,'1参加申込書'!A24:A97)))</f>
      </c>
      <c r="K14" s="638"/>
      <c r="L14" s="54">
        <f>IF(H14="","",INDEX('1参加申込書'!C24:C97,MATCH(H14,'1参加申込書'!A24:A97)))</f>
      </c>
      <c r="M14" s="59">
        <f>IF(H14="","",INDEX('1参加申込書'!E24:E97,MATCH(H14,'1参加申込書'!A24:A97)))</f>
      </c>
      <c r="N14" s="6"/>
      <c r="O14" s="6"/>
      <c r="P14" s="6"/>
      <c r="Q14" s="6"/>
      <c r="R14" s="1"/>
      <c r="S14" s="6"/>
      <c r="T14" s="6"/>
      <c r="U14" s="6"/>
      <c r="V14" s="6"/>
    </row>
    <row r="15" spans="1:22" ht="30" customHeight="1">
      <c r="A15" s="165"/>
      <c r="B15" s="157" t="s">
        <v>89</v>
      </c>
      <c r="C15" s="658">
        <f>IF(A15="","",INDEX('1参加申込書'!B24:B97,MATCH(A15,'1参加申込書'!A24:A97)))</f>
      </c>
      <c r="D15" s="659"/>
      <c r="E15" s="158">
        <f>IF(A15="","",INDEX('1参加申込書'!C24:C97,MATCH(A15,'1参加申込書'!A24:A97)))</f>
      </c>
      <c r="F15" s="159">
        <f>IF(A15="","",INDEX('1参加申込書'!E24:E97,MATCH(A15,'1参加申込書'!A24:A97)))</f>
      </c>
      <c r="G15" s="153"/>
      <c r="H15" s="165"/>
      <c r="I15" s="25" t="s">
        <v>22</v>
      </c>
      <c r="J15" s="637">
        <f>IF(H15="","",INDEX('1参加申込書'!B24:B97,MATCH(H15,'1参加申込書'!A24:A97)))</f>
      </c>
      <c r="K15" s="638"/>
      <c r="L15" s="54">
        <f>IF(H15="","",INDEX('1参加申込書'!C24:C97,MATCH(H15,'1参加申込書'!A24:A97)))</f>
      </c>
      <c r="M15" s="59">
        <f>IF(H15="","",INDEX('1参加申込書'!E24:E97,MATCH(H15,'1参加申込書'!A24:A97)))</f>
      </c>
      <c r="N15" s="6"/>
      <c r="O15" s="6"/>
      <c r="P15" s="6"/>
      <c r="Q15" s="6"/>
      <c r="R15" s="1"/>
      <c r="S15" s="6"/>
      <c r="T15" s="6"/>
      <c r="U15" s="6"/>
      <c r="V15" s="6"/>
    </row>
    <row r="16" spans="1:22" ht="30" customHeight="1">
      <c r="A16" s="165"/>
      <c r="B16" s="157" t="s">
        <v>90</v>
      </c>
      <c r="C16" s="658">
        <f>IF(A16="","",INDEX('1参加申込書'!B24:B97,MATCH(A16,'1参加申込書'!A24:A97)))</f>
      </c>
      <c r="D16" s="659"/>
      <c r="E16" s="158">
        <f>IF(A16="","",INDEX('1参加申込書'!C24:C97,MATCH(A16,'1参加申込書'!A24:A97)))</f>
      </c>
      <c r="F16" s="159">
        <f>IF(A16="","",INDEX('1参加申込書'!E24:E97,MATCH(A16,'1参加申込書'!A24:A97)))</f>
      </c>
      <c r="G16" s="153"/>
      <c r="H16" s="165"/>
      <c r="I16" s="25" t="s">
        <v>26</v>
      </c>
      <c r="J16" s="637">
        <f>IF(H16="","",INDEX('1参加申込書'!B24:B97,MATCH(H16,'1参加申込書'!A24:A97)))</f>
      </c>
      <c r="K16" s="638"/>
      <c r="L16" s="54">
        <f>IF(H16="","",INDEX('1参加申込書'!C24:C97,MATCH(H16,'1参加申込書'!A24:A97)))</f>
      </c>
      <c r="M16" s="59">
        <f>IF(H16="","",INDEX('1参加申込書'!E24:E97,MATCH(H16,'1参加申込書'!A24:A97)))</f>
      </c>
      <c r="N16" s="6"/>
      <c r="O16" s="6"/>
      <c r="P16" s="6"/>
      <c r="Q16" s="6"/>
      <c r="R16" s="1"/>
      <c r="S16" s="6"/>
      <c r="T16" s="6"/>
      <c r="U16" s="6"/>
      <c r="V16" s="6"/>
    </row>
    <row r="17" spans="1:22" ht="30" customHeight="1">
      <c r="A17" s="165"/>
      <c r="B17" s="157" t="s">
        <v>91</v>
      </c>
      <c r="C17" s="658">
        <f>IF(A17="","",INDEX('1参加申込書'!B24:B97,MATCH(A17,'1参加申込書'!A24:A97)))</f>
      </c>
      <c r="D17" s="659"/>
      <c r="E17" s="158">
        <f>IF(A17="","",INDEX('1参加申込書'!C24:C97,MATCH(A17,'1参加申込書'!A24:A97)))</f>
      </c>
      <c r="F17" s="159">
        <f>IF(A17="","",INDEX('1参加申込書'!E24:E97,MATCH(A17,'1参加申込書'!A24:A97)))</f>
      </c>
      <c r="G17" s="153"/>
      <c r="H17" s="165"/>
      <c r="I17" s="25" t="s">
        <v>27</v>
      </c>
      <c r="J17" s="637">
        <f>IF(H17="","",INDEX('1参加申込書'!B24:B97,MATCH(H17,'1参加申込書'!A24:A97)))</f>
      </c>
      <c r="K17" s="638"/>
      <c r="L17" s="54">
        <f>IF(H17="","",INDEX('1参加申込書'!C24:C97,MATCH(H17,'1参加申込書'!A24:A97)))</f>
      </c>
      <c r="M17" s="59">
        <f>IF(H17="","",INDEX('1参加申込書'!E24:E97,MATCH(H17,'1参加申込書'!A24:A97)))</f>
      </c>
      <c r="N17" s="6"/>
      <c r="O17" s="6"/>
      <c r="P17" s="6"/>
      <c r="Q17" s="6"/>
      <c r="R17" s="1"/>
      <c r="S17" s="6"/>
      <c r="T17" s="6"/>
      <c r="U17" s="6"/>
      <c r="V17" s="6"/>
    </row>
    <row r="18" spans="1:22" ht="30" customHeight="1">
      <c r="A18" s="165"/>
      <c r="B18" s="157" t="s">
        <v>92</v>
      </c>
      <c r="C18" s="658">
        <f>IF(A18="","",INDEX('1参加申込書'!B24:B97,MATCH(A18,'1参加申込書'!A24:A97)))</f>
      </c>
      <c r="D18" s="659"/>
      <c r="E18" s="158">
        <f>IF(A18="","",INDEX('1参加申込書'!C24:C97,MATCH(A18,'1参加申込書'!A24:A97)))</f>
      </c>
      <c r="F18" s="159">
        <f>IF(A18="","",INDEX('1参加申込書'!E24:E97,MATCH(A18,'1参加申込書'!A24:A97)))</f>
      </c>
      <c r="G18" s="153"/>
      <c r="H18" s="165"/>
      <c r="I18" s="25" t="s">
        <v>28</v>
      </c>
      <c r="J18" s="637">
        <f>IF(H18="","",INDEX('1参加申込書'!B24:B97,MATCH(H18,'1参加申込書'!A24:A97)))</f>
      </c>
      <c r="K18" s="638"/>
      <c r="L18" s="54">
        <f>IF(H18="","",INDEX('1参加申込書'!C24:C97,MATCH(H18,'1参加申込書'!A24:A97)))</f>
      </c>
      <c r="M18" s="59">
        <f>IF(H18="","",INDEX('1参加申込書'!E24:E97,MATCH(H18,'1参加申込書'!A24:A97)))</f>
      </c>
      <c r="N18" s="6"/>
      <c r="O18" s="6"/>
      <c r="P18" s="6"/>
      <c r="Q18" s="6"/>
      <c r="R18" s="1"/>
      <c r="S18" s="6"/>
      <c r="T18" s="6"/>
      <c r="U18" s="6"/>
      <c r="V18" s="6"/>
    </row>
    <row r="19" spans="1:18" ht="30" customHeight="1">
      <c r="A19" s="165"/>
      <c r="B19" s="157" t="s">
        <v>93</v>
      </c>
      <c r="C19" s="658">
        <f>IF(A19="","",INDEX('1参加申込書'!B24:B97,MATCH(A19,'1参加申込書'!A24:A97)))</f>
      </c>
      <c r="D19" s="659"/>
      <c r="E19" s="158">
        <f>IF(A19="","",INDEX('1参加申込書'!C24:C97,MATCH(A19,'1参加申込書'!A24:A97)))</f>
      </c>
      <c r="F19" s="159">
        <f>IF(A19="","",INDEX('1参加申込書'!E24:E97,MATCH(A19,'1参加申込書'!A24:A97)))</f>
      </c>
      <c r="G19" s="153"/>
      <c r="H19" s="165"/>
      <c r="I19" s="25" t="s">
        <v>29</v>
      </c>
      <c r="J19" s="637">
        <f>IF(H19="","",INDEX('1参加申込書'!B24:B97,MATCH(H19,'1参加申込書'!A24:A97)))</f>
      </c>
      <c r="K19" s="638"/>
      <c r="L19" s="54">
        <f>IF(H19="","",INDEX('1参加申込書'!C24:C97,MATCH(H19,'1参加申込書'!A24:A97)))</f>
      </c>
      <c r="M19" s="59">
        <f>IF(H19="","",INDEX('1参加申込書'!E24:E97,MATCH(H19,'1参加申込書'!A24:A97)))</f>
      </c>
      <c r="R19" s="1"/>
    </row>
    <row r="20" spans="1:18" ht="30" customHeight="1" thickBot="1">
      <c r="A20" s="166"/>
      <c r="B20" s="160" t="s">
        <v>94</v>
      </c>
      <c r="C20" s="660">
        <f>IF(A20="","",INDEX('1参加申込書'!B24:B97,MATCH(A20,'1参加申込書'!A24:A97)))</f>
      </c>
      <c r="D20" s="661"/>
      <c r="E20" s="161">
        <f>IF(A20="","",INDEX('1参加申込書'!C24:C97,MATCH(A20,'1参加申込書'!A24:A97)))</f>
      </c>
      <c r="F20" s="162">
        <f>IF(A20="","",INDEX('1参加申込書'!E25:E98,MATCH(A20,'1参加申込書'!A25:A98)))</f>
      </c>
      <c r="G20" s="153"/>
      <c r="H20" s="166"/>
      <c r="I20" s="64" t="s">
        <v>30</v>
      </c>
      <c r="J20" s="328">
        <f>IF(H20="","",INDEX('1参加申込書'!B24:B97,MATCH(H20,'1参加申込書'!A24:A97)))</f>
      </c>
      <c r="K20" s="329"/>
      <c r="L20" s="60">
        <f>IF(H20="","",INDEX('1参加申込書'!C24:C97,MATCH(H20,'1参加申込書'!A24:A97)))</f>
      </c>
      <c r="M20" s="61">
        <f>IF(H20="","",INDEX('1参加申込書'!E25:E98,MATCH(H20,'1参加申込書'!A25:A98)))</f>
      </c>
      <c r="R20" s="1"/>
    </row>
    <row r="21" spans="3:18" ht="10.5" customHeight="1" thickBot="1">
      <c r="C21" s="10"/>
      <c r="D21" s="9"/>
      <c r="E21" s="671"/>
      <c r="F21" s="671"/>
      <c r="G21" s="2"/>
      <c r="H21" s="2"/>
      <c r="I21" s="2"/>
      <c r="R21" s="1"/>
    </row>
    <row r="22" spans="1:22" ht="30" customHeight="1">
      <c r="A22" s="680" t="s">
        <v>31</v>
      </c>
      <c r="B22" s="681"/>
      <c r="C22" s="682"/>
      <c r="D22" s="19" t="s">
        <v>20</v>
      </c>
      <c r="E22" s="639"/>
      <c r="F22" s="640"/>
      <c r="G22" s="7"/>
      <c r="H22" s="648" t="s">
        <v>31</v>
      </c>
      <c r="I22" s="649"/>
      <c r="J22" s="650"/>
      <c r="K22" s="19" t="s">
        <v>20</v>
      </c>
      <c r="L22" s="639"/>
      <c r="M22" s="640"/>
      <c r="N22" s="6"/>
      <c r="O22" s="6"/>
      <c r="P22" s="6"/>
      <c r="Q22" s="6"/>
      <c r="R22" s="1"/>
      <c r="S22" s="6"/>
      <c r="T22" s="6"/>
      <c r="U22" s="6"/>
      <c r="V22" s="6"/>
    </row>
    <row r="23" spans="1:22" ht="30" customHeight="1">
      <c r="A23" s="62" t="s">
        <v>84</v>
      </c>
      <c r="B23" s="163"/>
      <c r="C23" s="65" t="s">
        <v>85</v>
      </c>
      <c r="D23" s="20" t="s">
        <v>21</v>
      </c>
      <c r="E23" s="656"/>
      <c r="F23" s="657"/>
      <c r="G23" s="7"/>
      <c r="H23" s="62" t="s">
        <v>84</v>
      </c>
      <c r="I23" s="163"/>
      <c r="J23" s="65" t="s">
        <v>85</v>
      </c>
      <c r="K23" s="20" t="s">
        <v>21</v>
      </c>
      <c r="L23" s="656"/>
      <c r="M23" s="657"/>
      <c r="N23" s="6"/>
      <c r="O23" s="6"/>
      <c r="P23" s="6"/>
      <c r="Q23" s="6"/>
      <c r="R23" s="1"/>
      <c r="S23" s="6"/>
      <c r="T23" s="6"/>
      <c r="U23" s="6"/>
      <c r="V23" s="6"/>
    </row>
    <row r="24" spans="1:22" ht="30" customHeight="1" thickBot="1">
      <c r="A24" s="57" t="s">
        <v>86</v>
      </c>
      <c r="B24" s="641" t="s">
        <v>23</v>
      </c>
      <c r="C24" s="641"/>
      <c r="D24" s="642"/>
      <c r="E24" s="21" t="s">
        <v>2</v>
      </c>
      <c r="F24" s="23" t="s">
        <v>4</v>
      </c>
      <c r="G24" s="7"/>
      <c r="H24" s="57" t="s">
        <v>86</v>
      </c>
      <c r="I24" s="643" t="s">
        <v>23</v>
      </c>
      <c r="J24" s="644"/>
      <c r="K24" s="645"/>
      <c r="L24" s="21" t="s">
        <v>2</v>
      </c>
      <c r="M24" s="23" t="s">
        <v>4</v>
      </c>
      <c r="N24" s="6"/>
      <c r="O24" s="6"/>
      <c r="P24" s="6"/>
      <c r="Q24" s="6"/>
      <c r="R24" s="1"/>
      <c r="S24" s="6"/>
      <c r="T24" s="6"/>
      <c r="U24" s="6"/>
      <c r="V24" s="6"/>
    </row>
    <row r="25" spans="1:22" ht="30" customHeight="1" thickTop="1">
      <c r="A25" s="164"/>
      <c r="B25" s="66" t="s">
        <v>24</v>
      </c>
      <c r="C25" s="646">
        <f>IF(A25="","",INDEX('1参加申込書'!B24:B97,MATCH(A25,'1参加申込書'!A24:A97)))</f>
      </c>
      <c r="D25" s="647"/>
      <c r="E25" s="69">
        <f>IF(A25="","",INDEX('1参加申込書'!C24:C97,MATCH(A25,'1参加申込書'!A24:A97)))</f>
      </c>
      <c r="F25" s="58">
        <f>IF(A25="","",INDEX('1参加申込書'!E24:E97,MATCH(A25,'1参加申込書'!A24:A97)))</f>
      </c>
      <c r="G25" s="7"/>
      <c r="H25" s="164"/>
      <c r="I25" s="63" t="s">
        <v>24</v>
      </c>
      <c r="J25" s="646">
        <f>IF(H25="","",INDEX('1参加申込書'!B24:B97,MATCH(H25,'1参加申込書'!A24:A97)))</f>
      </c>
      <c r="K25" s="647"/>
      <c r="L25" s="69">
        <f>IF(H25="","",INDEX('1参加申込書'!C24:C97,MATCH(H25,'1参加申込書'!A24:A97)))</f>
      </c>
      <c r="M25" s="58"/>
      <c r="N25" s="6"/>
      <c r="O25" s="6"/>
      <c r="P25" s="6"/>
      <c r="Q25" s="6"/>
      <c r="R25" s="1"/>
      <c r="S25" s="6"/>
      <c r="T25" s="6"/>
      <c r="U25" s="6"/>
      <c r="V25" s="6"/>
    </row>
    <row r="26" spans="1:22" ht="30" customHeight="1">
      <c r="A26" s="165"/>
      <c r="B26" s="67" t="s">
        <v>25</v>
      </c>
      <c r="C26" s="670">
        <f>IF(A26="","",INDEX('1参加申込書'!B24:B97,MATCH(A26,'1参加申込書'!A24:A97)))</f>
      </c>
      <c r="D26" s="670"/>
      <c r="E26" s="53">
        <f>IF(A26="","",INDEX('1参加申込書'!C24:C97,MATCH(A26,'1参加申込書'!A24:A97)))</f>
      </c>
      <c r="F26" s="59">
        <f>IF(A26="","",INDEX('1参加申込書'!E24:E97,MATCH(A26,'1参加申込書'!A24:A97)))</f>
      </c>
      <c r="G26" s="7"/>
      <c r="H26" s="165"/>
      <c r="I26" s="25" t="s">
        <v>25</v>
      </c>
      <c r="J26" s="670">
        <f>IF(H26="","",INDEX('1参加申込書'!B24:B97,MATCH(H26,'1参加申込書'!A24:A97)))</f>
      </c>
      <c r="K26" s="670"/>
      <c r="L26" s="53">
        <f>IF(H26="","",INDEX('1参加申込書'!C24:C97,MATCH(H26,'1参加申込書'!A24:A97)))</f>
      </c>
      <c r="M26" s="59">
        <f>IF(H26="","",INDEX('1参加申込書'!E24:E97,MATCH(H26,'1参加申込書'!A24:A97)))</f>
      </c>
      <c r="N26" s="6"/>
      <c r="O26" s="6"/>
      <c r="P26" s="6"/>
      <c r="Q26" s="6"/>
      <c r="R26" s="1"/>
      <c r="S26" s="6"/>
      <c r="T26" s="6"/>
      <c r="U26" s="6"/>
      <c r="V26" s="6"/>
    </row>
    <row r="27" spans="1:22" ht="30" customHeight="1">
      <c r="A27" s="165"/>
      <c r="B27" s="67" t="s">
        <v>22</v>
      </c>
      <c r="C27" s="670">
        <f>IF(A27="","",INDEX('1参加申込書'!B24:B97,MATCH(A27,'1参加申込書'!A24:A97)))</f>
      </c>
      <c r="D27" s="670"/>
      <c r="E27" s="53">
        <f>IF(A27="","",INDEX('1参加申込書'!C24:C97,MATCH(A27,'1参加申込書'!A24:A97)))</f>
      </c>
      <c r="F27" s="59">
        <f>IF(A27="","",INDEX('1参加申込書'!E24:E97,MATCH(A27,'1参加申込書'!A24:A97)))</f>
      </c>
      <c r="G27" s="7"/>
      <c r="H27" s="165"/>
      <c r="I27" s="25" t="s">
        <v>22</v>
      </c>
      <c r="J27" s="670">
        <f>IF(H27="","",INDEX('1参加申込書'!B24:B97,MATCH(H27,'1参加申込書'!A24:A97)))</f>
      </c>
      <c r="K27" s="670"/>
      <c r="L27" s="53">
        <f>IF(H27="","",INDEX('1参加申込書'!C24:C97,MATCH(H27,'1参加申込書'!A24:A97)))</f>
      </c>
      <c r="M27" s="59">
        <f>IF(H27="","",INDEX('1参加申込書'!E24:E97,MATCH(H27,'1参加申込書'!A24:A97)))</f>
      </c>
      <c r="N27" s="6"/>
      <c r="O27" s="6"/>
      <c r="P27" s="6"/>
      <c r="Q27" s="6"/>
      <c r="R27" s="1"/>
      <c r="S27" s="6"/>
      <c r="T27" s="6"/>
      <c r="U27" s="6"/>
      <c r="V27" s="6"/>
    </row>
    <row r="28" spans="1:22" ht="30" customHeight="1">
      <c r="A28" s="165"/>
      <c r="B28" s="67" t="s">
        <v>26</v>
      </c>
      <c r="C28" s="670">
        <f>IF(A28="","",INDEX('1参加申込書'!B24:B97,MATCH(A28,'1参加申込書'!A24:A97)))</f>
      </c>
      <c r="D28" s="670"/>
      <c r="E28" s="53">
        <f>IF(A28="","",INDEX('1参加申込書'!C24:C97,MATCH(A28,'1参加申込書'!A24:A97)))</f>
      </c>
      <c r="F28" s="59">
        <f>IF(A28="","",INDEX('1参加申込書'!E24:E97,MATCH(A28,'1参加申込書'!A24:A97)))</f>
      </c>
      <c r="G28" s="7"/>
      <c r="H28" s="165"/>
      <c r="I28" s="25" t="s">
        <v>26</v>
      </c>
      <c r="J28" s="670">
        <f>IF(H28="","",INDEX('1参加申込書'!B24:B97,MATCH(H28,'1参加申込書'!A24:A97)))</f>
      </c>
      <c r="K28" s="670"/>
      <c r="L28" s="53">
        <f>IF(H28="","",INDEX('1参加申込書'!C24:C97,MATCH(H28,'1参加申込書'!A24:A97)))</f>
      </c>
      <c r="M28" s="59">
        <f>IF(H28="","",INDEX('1参加申込書'!E24:E97,MATCH(H28,'1参加申込書'!A24:A97)))</f>
      </c>
      <c r="N28" s="6"/>
      <c r="O28" s="6"/>
      <c r="P28" s="6"/>
      <c r="Q28" s="6"/>
      <c r="R28" s="1"/>
      <c r="S28" s="6"/>
      <c r="T28" s="6"/>
      <c r="U28" s="6"/>
      <c r="V28" s="6"/>
    </row>
    <row r="29" spans="1:22" ht="30" customHeight="1">
      <c r="A29" s="165"/>
      <c r="B29" s="67" t="s">
        <v>27</v>
      </c>
      <c r="C29" s="670">
        <f>IF(A29="","",INDEX('1参加申込書'!B24:B97,MATCH(A29,'1参加申込書'!A24:A97)))</f>
      </c>
      <c r="D29" s="670"/>
      <c r="E29" s="53">
        <f>IF(A29="","",INDEX('1参加申込書'!C24:C97,MATCH(A29,'1参加申込書'!A24:A97)))</f>
      </c>
      <c r="F29" s="59">
        <f>IF(A29="","",INDEX('1参加申込書'!E24:E97,MATCH(A29,'1参加申込書'!A24:A97)))</f>
      </c>
      <c r="G29" s="7"/>
      <c r="H29" s="165"/>
      <c r="I29" s="25" t="s">
        <v>27</v>
      </c>
      <c r="J29" s="670">
        <f>IF(H29="","",INDEX('1参加申込書'!B24:B97,MATCH(H29,'1参加申込書'!A24:A97)))</f>
      </c>
      <c r="K29" s="670"/>
      <c r="L29" s="53">
        <f>IF(H29="","",INDEX('1参加申込書'!C24:C97,MATCH(H29,'1参加申込書'!A24:A97)))</f>
      </c>
      <c r="M29" s="59">
        <f>IF(H29="","",INDEX('1参加申込書'!E24:E97,MATCH(H29,'1参加申込書'!A24:A97)))</f>
      </c>
      <c r="N29" s="6"/>
      <c r="O29" s="6"/>
      <c r="P29" s="6"/>
      <c r="Q29" s="6"/>
      <c r="R29" s="1"/>
      <c r="S29" s="6"/>
      <c r="T29" s="6"/>
      <c r="U29" s="6"/>
      <c r="V29" s="6"/>
    </row>
    <row r="30" spans="1:22" ht="30" customHeight="1">
      <c r="A30" s="165"/>
      <c r="B30" s="67" t="s">
        <v>28</v>
      </c>
      <c r="C30" s="670">
        <f>IF(A30="","",INDEX('1参加申込書'!B24:B97,MATCH(A30,'1参加申込書'!A24:A97)))</f>
      </c>
      <c r="D30" s="670"/>
      <c r="E30" s="53">
        <f>IF(A30="","",INDEX('1参加申込書'!C24:C97,MATCH(A30,'1参加申込書'!A24:A97)))</f>
      </c>
      <c r="F30" s="59">
        <f>IF(A30="","",INDEX('1参加申込書'!E24:E97,MATCH(A30,'1参加申込書'!A24:A97)))</f>
      </c>
      <c r="G30" s="7"/>
      <c r="H30" s="165"/>
      <c r="I30" s="25" t="s">
        <v>28</v>
      </c>
      <c r="J30" s="670">
        <f>IF(H30="","",INDEX('1参加申込書'!B24:B97,MATCH(H30,'1参加申込書'!A24:A97)))</f>
      </c>
      <c r="K30" s="670"/>
      <c r="L30" s="53">
        <f>IF(H30="","",INDEX('1参加申込書'!C24:C97,MATCH(H30,'1参加申込書'!A24:A97)))</f>
      </c>
      <c r="M30" s="59">
        <f>IF(H30="","",INDEX('1参加申込書'!E24:E97,MATCH(H30,'1参加申込書'!A24:A97)))</f>
      </c>
      <c r="N30" s="6"/>
      <c r="O30" s="6"/>
      <c r="P30" s="6"/>
      <c r="Q30" s="6"/>
      <c r="R30" s="1"/>
      <c r="S30" s="6"/>
      <c r="T30" s="6"/>
      <c r="U30" s="6"/>
      <c r="V30" s="6"/>
    </row>
    <row r="31" spans="1:18" ht="30" customHeight="1">
      <c r="A31" s="165"/>
      <c r="B31" s="67" t="s">
        <v>29</v>
      </c>
      <c r="C31" s="670">
        <f>IF(A31="","",INDEX('1参加申込書'!B24:B97,MATCH(A31,'1参加申込書'!A24:A97)))</f>
      </c>
      <c r="D31" s="670"/>
      <c r="E31" s="53">
        <f>IF(A31="","",INDEX('1参加申込書'!C24:C97,MATCH(A31,'1参加申込書'!A24:A97)))</f>
      </c>
      <c r="F31" s="59">
        <f>IF(A31="","",INDEX('1参加申込書'!E24:E97,MATCH(A31,'1参加申込書'!A24:A97)))</f>
      </c>
      <c r="G31" s="7"/>
      <c r="H31" s="165"/>
      <c r="I31" s="25" t="s">
        <v>29</v>
      </c>
      <c r="J31" s="670">
        <f>IF(H31="","",INDEX('1参加申込書'!B24:B97,MATCH(H31,'1参加申込書'!A24:A97)))</f>
      </c>
      <c r="K31" s="670"/>
      <c r="L31" s="53">
        <f>IF(H31="","",INDEX('1参加申込書'!C24:C97,MATCH(H31,'1参加申込書'!A24:A97)))</f>
      </c>
      <c r="M31" s="59">
        <f>IF(H31="","",INDEX('1参加申込書'!E24:E97,MATCH(H31,'1参加申込書'!A24:A97)))</f>
      </c>
      <c r="R31" s="1"/>
    </row>
    <row r="32" spans="1:18" ht="30" customHeight="1" thickBot="1">
      <c r="A32" s="166"/>
      <c r="B32" s="68" t="s">
        <v>30</v>
      </c>
      <c r="C32" s="679">
        <f>IF(A32="","",INDEX('1参加申込書'!B24:B97,MATCH(A32,'1参加申込書'!A24:A97)))</f>
      </c>
      <c r="D32" s="679"/>
      <c r="E32" s="70">
        <f>IF(A32="","",INDEX('1参加申込書'!C24:C97,MATCH(A32,'1参加申込書'!A24:A97)))</f>
      </c>
      <c r="F32" s="61">
        <f>IF(A32="","",INDEX('1参加申込書'!E24:E97,MATCH(A32,'1参加申込書'!A24:A97)))</f>
      </c>
      <c r="G32" s="7"/>
      <c r="H32" s="166"/>
      <c r="I32" s="64" t="s">
        <v>30</v>
      </c>
      <c r="J32" s="679">
        <f>IF(H32="","",INDEX('1参加申込書'!B24:B97,MATCH(H32,'1参加申込書'!A24:A97)))</f>
      </c>
      <c r="K32" s="679"/>
      <c r="L32" s="70">
        <f>IF(H32="","",INDEX('1参加申込書'!C24:C97,MATCH(H32,'1参加申込書'!A24:A97)))</f>
      </c>
      <c r="M32" s="61">
        <f>IF(H32="","",INDEX('1参加申込書'!E24:E97,MATCH(H32,'1参加申込書'!A24:A97)))</f>
      </c>
      <c r="R32" s="1"/>
    </row>
    <row r="33" ht="14.25" customHeight="1">
      <c r="R33" s="1"/>
    </row>
    <row r="34" ht="26.25" customHeight="1">
      <c r="R34" s="1"/>
    </row>
    <row r="35" ht="26.25" customHeight="1">
      <c r="R35" s="1"/>
    </row>
    <row r="36" ht="26.25" customHeight="1">
      <c r="R36" s="1"/>
    </row>
    <row r="37" ht="26.25" customHeight="1">
      <c r="R37" s="1"/>
    </row>
    <row r="38" ht="26.25" customHeight="1">
      <c r="R38" s="1"/>
    </row>
    <row r="39" ht="26.25" customHeight="1">
      <c r="R39" s="1"/>
    </row>
    <row r="40" ht="26.25" customHeight="1">
      <c r="R40" s="1"/>
    </row>
    <row r="41" ht="26.25" customHeight="1">
      <c r="R41" s="1"/>
    </row>
    <row r="42" ht="26.25" customHeight="1">
      <c r="R42" s="1"/>
    </row>
    <row r="43" ht="26.25" customHeight="1">
      <c r="R43" s="1"/>
    </row>
    <row r="44" ht="26.25" customHeight="1">
      <c r="R44" s="1"/>
    </row>
    <row r="45" ht="26.25" customHeight="1">
      <c r="R45" s="1"/>
    </row>
    <row r="46" ht="26.25" customHeight="1">
      <c r="R46" s="1"/>
    </row>
    <row r="47" ht="26.25" customHeight="1">
      <c r="R47" s="1"/>
    </row>
    <row r="48" ht="26.25" customHeight="1">
      <c r="R48" s="1"/>
    </row>
    <row r="49" ht="26.25" customHeight="1">
      <c r="R49" s="1"/>
    </row>
    <row r="50" ht="26.25" customHeight="1">
      <c r="R50" s="1"/>
    </row>
    <row r="51" ht="26.25" customHeight="1">
      <c r="R51" s="1"/>
    </row>
    <row r="52" ht="26.25" customHeight="1">
      <c r="R52" s="1"/>
    </row>
    <row r="53" ht="26.25" customHeight="1">
      <c r="R53" s="1"/>
    </row>
    <row r="54" ht="26.25" customHeight="1">
      <c r="R54" s="1"/>
    </row>
    <row r="55" ht="26.25" customHeight="1">
      <c r="R55" s="1"/>
    </row>
    <row r="56" ht="26.25" customHeight="1">
      <c r="R56" s="1"/>
    </row>
    <row r="57" ht="26.25" customHeight="1">
      <c r="R57" s="1"/>
    </row>
    <row r="58" ht="26.25" customHeight="1">
      <c r="R58" s="1"/>
    </row>
    <row r="59" ht="26.25" customHeight="1">
      <c r="R59" s="1"/>
    </row>
    <row r="60" ht="26.25" customHeight="1">
      <c r="R60" s="1"/>
    </row>
    <row r="61" ht="26.25" customHeight="1">
      <c r="R61" s="1"/>
    </row>
    <row r="62" ht="26.25" customHeight="1">
      <c r="R62" s="1"/>
    </row>
    <row r="63" ht="26.25" customHeight="1">
      <c r="R63" s="1"/>
    </row>
  </sheetData>
  <sheetProtection/>
  <mergeCells count="63">
    <mergeCell ref="C32:D32"/>
    <mergeCell ref="J32:K32"/>
    <mergeCell ref="A22:C22"/>
    <mergeCell ref="C29:D29"/>
    <mergeCell ref="J29:K29"/>
    <mergeCell ref="C30:D30"/>
    <mergeCell ref="J30:K30"/>
    <mergeCell ref="C31:D31"/>
    <mergeCell ref="J31:K31"/>
    <mergeCell ref="C26:D26"/>
    <mergeCell ref="C27:D27"/>
    <mergeCell ref="J27:K27"/>
    <mergeCell ref="C28:D28"/>
    <mergeCell ref="J28:K28"/>
    <mergeCell ref="C2:D2"/>
    <mergeCell ref="E2:F2"/>
    <mergeCell ref="G2:K2"/>
    <mergeCell ref="K4:M4"/>
    <mergeCell ref="C6:M6"/>
    <mergeCell ref="B3:C3"/>
    <mergeCell ref="B4:C4"/>
    <mergeCell ref="E11:F11"/>
    <mergeCell ref="L11:M11"/>
    <mergeCell ref="H10:J10"/>
    <mergeCell ref="J26:K26"/>
    <mergeCell ref="E21:F21"/>
    <mergeCell ref="I12:K12"/>
    <mergeCell ref="C13:D13"/>
    <mergeCell ref="C14:D14"/>
    <mergeCell ref="C15:D15"/>
    <mergeCell ref="C16:D16"/>
    <mergeCell ref="C17:D17"/>
    <mergeCell ref="B12:D12"/>
    <mergeCell ref="B1:M1"/>
    <mergeCell ref="D4:G4"/>
    <mergeCell ref="H4:J4"/>
    <mergeCell ref="H3:M3"/>
    <mergeCell ref="E3:G3"/>
    <mergeCell ref="L10:M10"/>
    <mergeCell ref="C7:M7"/>
    <mergeCell ref="E10:F10"/>
    <mergeCell ref="A10:C10"/>
    <mergeCell ref="C8:M8"/>
    <mergeCell ref="L22:M22"/>
    <mergeCell ref="E23:F23"/>
    <mergeCell ref="L23:M23"/>
    <mergeCell ref="C18:D18"/>
    <mergeCell ref="C19:D19"/>
    <mergeCell ref="C20:D20"/>
    <mergeCell ref="J18:K18"/>
    <mergeCell ref="J20:K20"/>
    <mergeCell ref="E22:F22"/>
    <mergeCell ref="B24:D24"/>
    <mergeCell ref="I24:K24"/>
    <mergeCell ref="C25:D25"/>
    <mergeCell ref="J25:K25"/>
    <mergeCell ref="H22:J22"/>
    <mergeCell ref="J13:K13"/>
    <mergeCell ref="J14:K14"/>
    <mergeCell ref="J15:K15"/>
    <mergeCell ref="J16:K16"/>
    <mergeCell ref="J17:K17"/>
    <mergeCell ref="J19:K19"/>
  </mergeCells>
  <dataValidations count="1">
    <dataValidation type="list" allowBlank="1" showInputMessage="1" showErrorMessage="1" sqref="B11 I11 B23 I23">
      <formula1>"1,2"</formula1>
    </dataValidation>
  </dataValidations>
  <printOptions horizontalCentered="1"/>
  <pageMargins left="0.5905511811023623" right="0.1968503937007874" top="0.3937007874015748" bottom="0.3937007874015748" header="0.5118110236220472" footer="0.5118110236220472"/>
  <pageSetup blackAndWhite="1" fitToHeight="1" fitToWidth="1"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6"/>
  <sheetViews>
    <sheetView showGridLines="0" showZeros="0" view="pageBreakPreview" zoomScaleSheetLayoutView="100" zoomScalePageLayoutView="0" workbookViewId="0" topLeftCell="A1">
      <selection activeCell="H15" sqref="H15:H16"/>
    </sheetView>
  </sheetViews>
  <sheetFormatPr defaultColWidth="9.00390625" defaultRowHeight="13.5"/>
  <cols>
    <col min="1" max="1" width="4.625" style="167" customWidth="1"/>
    <col min="2" max="2" width="13.625" style="167" bestFit="1" customWidth="1"/>
    <col min="3" max="3" width="4.50390625" style="167" customWidth="1"/>
    <col min="4" max="4" width="6.50390625" style="167" customWidth="1"/>
    <col min="5" max="5" width="5.625" style="167" customWidth="1"/>
    <col min="6" max="6" width="15.625" style="167" customWidth="1"/>
    <col min="7" max="7" width="5.625" style="167" customWidth="1"/>
    <col min="8" max="8" width="29.875" style="167" customWidth="1"/>
    <col min="9" max="9" width="6.125" style="167" customWidth="1"/>
    <col min="10" max="11" width="5.625" style="167" customWidth="1"/>
    <col min="12" max="18" width="3.625" style="167" customWidth="1"/>
    <col min="19" max="16384" width="9.00390625" style="167" customWidth="1"/>
  </cols>
  <sheetData>
    <row r="1" spans="3:13" ht="21.75" customHeight="1">
      <c r="C1" s="697" t="s">
        <v>128</v>
      </c>
      <c r="D1" s="697"/>
      <c r="E1" s="697"/>
      <c r="F1" s="697"/>
      <c r="G1" s="697"/>
      <c r="H1" s="697"/>
      <c r="I1" s="697"/>
      <c r="J1" s="697"/>
      <c r="K1" s="697"/>
      <c r="L1" s="168"/>
      <c r="M1" s="168"/>
    </row>
    <row r="2" spans="5:21" s="99" customFormat="1" ht="21.75" customHeight="1">
      <c r="E2" s="169" t="s">
        <v>11</v>
      </c>
      <c r="F2" s="170" t="str">
        <f>'2団体戦参加申込書'!E2</f>
        <v>令和元年7月11日</v>
      </c>
      <c r="G2" s="171" t="str">
        <f>'2団体戦参加申込書'!G2</f>
        <v>（木）　必着</v>
      </c>
      <c r="J2" s="168"/>
      <c r="K2" s="168"/>
      <c r="L2" s="172"/>
      <c r="M2" s="172"/>
      <c r="N2" s="172"/>
      <c r="O2" s="172"/>
      <c r="P2" s="172"/>
      <c r="Q2" s="172"/>
      <c r="R2" s="172"/>
      <c r="S2" s="172"/>
      <c r="T2" s="172"/>
      <c r="U2" s="172"/>
    </row>
    <row r="3" spans="2:21" s="99" customFormat="1" ht="21.75" customHeight="1">
      <c r="B3" s="485" t="s">
        <v>32</v>
      </c>
      <c r="C3" s="709"/>
      <c r="D3" s="702" t="s">
        <v>48</v>
      </c>
      <c r="E3" s="703"/>
      <c r="F3" s="242">
        <f>'1参加申込書'!E3</f>
        <v>0</v>
      </c>
      <c r="G3" s="698">
        <f>'1参加申込書'!I3</f>
        <v>0</v>
      </c>
      <c r="H3" s="699"/>
      <c r="I3" s="173"/>
      <c r="J3" s="168"/>
      <c r="K3" s="168"/>
      <c r="L3" s="172"/>
      <c r="M3" s="172"/>
      <c r="N3" s="172"/>
      <c r="O3" s="172"/>
      <c r="P3" s="172"/>
      <c r="Q3" s="172"/>
      <c r="R3" s="172"/>
      <c r="S3" s="172"/>
      <c r="T3" s="172"/>
      <c r="U3" s="172"/>
    </row>
    <row r="4" spans="2:21" s="99" customFormat="1" ht="21.75" customHeight="1">
      <c r="B4" s="485" t="s">
        <v>51</v>
      </c>
      <c r="C4" s="709"/>
      <c r="D4" s="698">
        <f>'1参加申込書'!C5</f>
        <v>0</v>
      </c>
      <c r="E4" s="704"/>
      <c r="F4" s="699"/>
      <c r="G4" s="174" t="s">
        <v>101</v>
      </c>
      <c r="H4" s="241">
        <f>'1参加申込書'!N5</f>
        <v>0</v>
      </c>
      <c r="I4" s="173"/>
      <c r="J4" s="168"/>
      <c r="K4" s="168"/>
      <c r="L4" s="172"/>
      <c r="M4" s="172"/>
      <c r="N4" s="172"/>
      <c r="O4" s="172"/>
      <c r="P4" s="172"/>
      <c r="Q4" s="172"/>
      <c r="R4" s="172"/>
      <c r="S4" s="172"/>
      <c r="T4" s="172"/>
      <c r="U4" s="172"/>
    </row>
    <row r="5" spans="1:17" ht="6.75" customHeight="1">
      <c r="A5" s="175"/>
      <c r="B5" s="175"/>
      <c r="C5" s="176"/>
      <c r="D5" s="176"/>
      <c r="E5" s="175"/>
      <c r="F5" s="177"/>
      <c r="G5" s="177"/>
      <c r="H5" s="177"/>
      <c r="I5" s="177"/>
      <c r="K5" s="178"/>
      <c r="L5" s="178"/>
      <c r="M5" s="178"/>
      <c r="N5" s="178"/>
      <c r="O5" s="178"/>
      <c r="P5" s="178"/>
      <c r="Q5" s="178"/>
    </row>
    <row r="6" spans="1:17" ht="19.5" customHeight="1">
      <c r="A6" s="179" t="s">
        <v>106</v>
      </c>
      <c r="C6" s="176"/>
      <c r="D6" s="176"/>
      <c r="E6" s="175"/>
      <c r="F6" s="177"/>
      <c r="G6" s="177"/>
      <c r="H6" s="177"/>
      <c r="I6" s="177"/>
      <c r="K6" s="178"/>
      <c r="L6" s="178"/>
      <c r="M6" s="178"/>
      <c r="N6" s="178"/>
      <c r="O6" s="178"/>
      <c r="P6" s="178"/>
      <c r="Q6" s="178"/>
    </row>
    <row r="7" spans="1:17" ht="19.5" customHeight="1">
      <c r="A7" s="180" t="s">
        <v>107</v>
      </c>
      <c r="C7" s="176"/>
      <c r="D7" s="176"/>
      <c r="E7" s="175"/>
      <c r="F7" s="177"/>
      <c r="G7" s="177"/>
      <c r="H7" s="177"/>
      <c r="I7" s="177"/>
      <c r="K7" s="178"/>
      <c r="L7" s="178"/>
      <c r="M7" s="178"/>
      <c r="N7" s="178"/>
      <c r="O7" s="178"/>
      <c r="P7" s="178"/>
      <c r="Q7" s="178"/>
    </row>
    <row r="8" spans="1:17" ht="19.5" customHeight="1">
      <c r="A8" s="181" t="s">
        <v>105</v>
      </c>
      <c r="C8" s="176"/>
      <c r="D8" s="176"/>
      <c r="E8" s="175"/>
      <c r="F8" s="177"/>
      <c r="G8" s="177"/>
      <c r="H8" s="177"/>
      <c r="I8" s="177"/>
      <c r="K8" s="178"/>
      <c r="L8" s="178"/>
      <c r="M8" s="178"/>
      <c r="N8" s="178"/>
      <c r="O8" s="178"/>
      <c r="P8" s="178"/>
      <c r="Q8" s="178"/>
    </row>
    <row r="9" spans="1:17" ht="19.5" customHeight="1">
      <c r="A9" s="181" t="s">
        <v>95</v>
      </c>
      <c r="C9" s="182"/>
      <c r="D9" s="176"/>
      <c r="E9" s="175"/>
      <c r="F9" s="177"/>
      <c r="G9" s="177"/>
      <c r="H9" s="177"/>
      <c r="I9" s="177"/>
      <c r="L9" s="178"/>
      <c r="M9" s="178"/>
      <c r="N9" s="178"/>
      <c r="O9" s="178"/>
      <c r="P9" s="178"/>
      <c r="Q9" s="178"/>
    </row>
    <row r="10" spans="1:13" ht="19.5" customHeight="1">
      <c r="A10" s="183" t="s">
        <v>96</v>
      </c>
      <c r="C10" s="184"/>
      <c r="D10" s="176"/>
      <c r="E10" s="175"/>
      <c r="F10" s="177"/>
      <c r="G10" s="177"/>
      <c r="H10" s="177"/>
      <c r="I10" s="177"/>
      <c r="J10" s="185"/>
      <c r="K10" s="185"/>
      <c r="L10" s="178"/>
      <c r="M10" s="178"/>
    </row>
    <row r="11" spans="1:17" ht="19.5" customHeight="1">
      <c r="A11" s="186" t="s">
        <v>97</v>
      </c>
      <c r="B11" s="175"/>
      <c r="C11" s="187"/>
      <c r="D11" s="187"/>
      <c r="E11" s="175"/>
      <c r="F11" s="177"/>
      <c r="G11" s="177"/>
      <c r="H11" s="177"/>
      <c r="I11" s="177"/>
      <c r="J11" s="706" t="s">
        <v>100</v>
      </c>
      <c r="K11" s="706"/>
      <c r="L11" s="178"/>
      <c r="M11" s="178"/>
      <c r="N11" s="178"/>
      <c r="O11" s="178"/>
      <c r="P11" s="178"/>
      <c r="Q11" s="178"/>
    </row>
    <row r="12" spans="1:19" s="115" customFormat="1" ht="19.5" customHeight="1">
      <c r="A12" s="98" t="s">
        <v>117</v>
      </c>
      <c r="B12" s="188" t="s">
        <v>14</v>
      </c>
      <c r="C12" s="700" t="s">
        <v>12</v>
      </c>
      <c r="D12" s="701"/>
      <c r="E12" s="243" t="s">
        <v>86</v>
      </c>
      <c r="F12" s="108" t="s">
        <v>0</v>
      </c>
      <c r="G12" s="188" t="s">
        <v>4</v>
      </c>
      <c r="H12" s="189" t="s">
        <v>13</v>
      </c>
      <c r="I12" s="189"/>
      <c r="J12" s="98" t="s">
        <v>139</v>
      </c>
      <c r="K12" s="98" t="s">
        <v>140</v>
      </c>
      <c r="L12" s="178"/>
      <c r="M12" s="178"/>
      <c r="N12" s="178"/>
      <c r="O12" s="178"/>
      <c r="P12" s="178"/>
      <c r="Q12" s="178"/>
      <c r="R12" s="178"/>
      <c r="S12" s="178"/>
    </row>
    <row r="13" spans="1:19" s="115" customFormat="1" ht="12.75" customHeight="1">
      <c r="A13" s="721" t="s">
        <v>1</v>
      </c>
      <c r="B13" s="710" t="s">
        <v>68</v>
      </c>
      <c r="C13" s="714">
        <v>70</v>
      </c>
      <c r="D13" s="712" t="s">
        <v>52</v>
      </c>
      <c r="E13" s="723">
        <v>1</v>
      </c>
      <c r="F13" s="707" t="str">
        <f>'1参加申込書'!B23</f>
        <v>秋田　太郎</v>
      </c>
      <c r="G13" s="707">
        <f>'1参加申込書'!E23</f>
        <v>71</v>
      </c>
      <c r="H13" s="683" t="s">
        <v>146</v>
      </c>
      <c r="I13" s="190" t="s">
        <v>98</v>
      </c>
      <c r="J13" s="191">
        <v>70</v>
      </c>
      <c r="K13" s="191">
        <v>65</v>
      </c>
      <c r="L13" s="178"/>
      <c r="M13" s="178"/>
      <c r="N13" s="178"/>
      <c r="O13" s="178"/>
      <c r="P13" s="178"/>
      <c r="Q13" s="178"/>
      <c r="R13" s="178"/>
      <c r="S13" s="178"/>
    </row>
    <row r="14" spans="1:19" ht="12.75" customHeight="1" thickBot="1">
      <c r="A14" s="722"/>
      <c r="B14" s="711"/>
      <c r="C14" s="715"/>
      <c r="D14" s="713"/>
      <c r="E14" s="724"/>
      <c r="F14" s="708"/>
      <c r="G14" s="708"/>
      <c r="H14" s="696"/>
      <c r="I14" s="192" t="s">
        <v>99</v>
      </c>
      <c r="J14" s="193">
        <v>4</v>
      </c>
      <c r="K14" s="193">
        <v>16</v>
      </c>
      <c r="L14" s="178"/>
      <c r="M14" s="178"/>
      <c r="N14" s="178"/>
      <c r="O14" s="178"/>
      <c r="P14" s="178"/>
      <c r="Q14" s="178"/>
      <c r="R14" s="178"/>
      <c r="S14" s="178"/>
    </row>
    <row r="15" spans="1:19" ht="12.75" customHeight="1" thickTop="1">
      <c r="A15" s="717">
        <v>1</v>
      </c>
      <c r="B15" s="718"/>
      <c r="C15" s="719"/>
      <c r="D15" s="720" t="s">
        <v>15</v>
      </c>
      <c r="E15" s="716">
        <v>1</v>
      </c>
      <c r="F15" s="742">
        <f>IF(E15="","",INDEX('1参加申込書'!B24:B97,MATCH(E15,'1参加申込書'!A24:A97)))</f>
        <v>0</v>
      </c>
      <c r="G15" s="683">
        <f>IF(E15="","",INDEX('1参加申込書'!E24:E97,MATCH(E15,'1参加申込書'!A24:A97)))</f>
      </c>
      <c r="H15" s="705"/>
      <c r="I15" s="194" t="s">
        <v>98</v>
      </c>
      <c r="J15" s="71"/>
      <c r="K15" s="71"/>
      <c r="L15" s="178"/>
      <c r="M15" s="178"/>
      <c r="N15" s="178"/>
      <c r="O15" s="178"/>
      <c r="P15" s="178"/>
      <c r="Q15" s="178"/>
      <c r="R15" s="178"/>
      <c r="S15" s="178"/>
    </row>
    <row r="16" spans="1:19" ht="12.75" customHeight="1">
      <c r="A16" s="695"/>
      <c r="B16" s="693"/>
      <c r="C16" s="691"/>
      <c r="D16" s="687"/>
      <c r="E16" s="689"/>
      <c r="F16" s="684"/>
      <c r="G16" s="684"/>
      <c r="H16" s="483"/>
      <c r="I16" s="195" t="s">
        <v>99</v>
      </c>
      <c r="J16" s="72"/>
      <c r="K16" s="72"/>
      <c r="L16" s="178"/>
      <c r="M16" s="178"/>
      <c r="N16" s="178"/>
      <c r="O16" s="178"/>
      <c r="P16" s="178"/>
      <c r="Q16" s="178"/>
      <c r="R16" s="178"/>
      <c r="S16" s="178"/>
    </row>
    <row r="17" spans="1:19" ht="12.75" customHeight="1">
      <c r="A17" s="694">
        <v>2</v>
      </c>
      <c r="B17" s="692"/>
      <c r="C17" s="690"/>
      <c r="D17" s="686" t="s">
        <v>15</v>
      </c>
      <c r="E17" s="688"/>
      <c r="F17" s="683">
        <f>IF(E17="","",INDEX('1参加申込書'!B24:B97,MATCH(E17,'1参加申込書'!A24:A97)))</f>
      </c>
      <c r="G17" s="683">
        <f>IF(E17="","",INDEX('1参加申込書'!E24:E97,MATCH(E17,'1参加申込書'!A24:A97)))</f>
      </c>
      <c r="H17" s="685"/>
      <c r="I17" s="190" t="s">
        <v>98</v>
      </c>
      <c r="J17" s="71"/>
      <c r="K17" s="71"/>
      <c r="L17" s="178"/>
      <c r="M17" s="178"/>
      <c r="N17" s="178"/>
      <c r="O17" s="178"/>
      <c r="P17" s="178"/>
      <c r="Q17" s="178"/>
      <c r="R17" s="178"/>
      <c r="S17" s="178"/>
    </row>
    <row r="18" spans="1:18" ht="12.75" customHeight="1">
      <c r="A18" s="695"/>
      <c r="B18" s="693"/>
      <c r="C18" s="691"/>
      <c r="D18" s="687"/>
      <c r="E18" s="689"/>
      <c r="F18" s="684"/>
      <c r="G18" s="684"/>
      <c r="H18" s="483"/>
      <c r="I18" s="195" t="s">
        <v>99</v>
      </c>
      <c r="J18" s="72"/>
      <c r="K18" s="72"/>
      <c r="L18" s="178"/>
      <c r="M18" s="178"/>
      <c r="N18" s="178"/>
      <c r="O18" s="178"/>
      <c r="P18" s="178"/>
      <c r="Q18" s="178"/>
      <c r="R18" s="178"/>
    </row>
    <row r="19" spans="1:18" ht="12.75" customHeight="1">
      <c r="A19" s="694">
        <v>3</v>
      </c>
      <c r="B19" s="692"/>
      <c r="C19" s="690"/>
      <c r="D19" s="686" t="s">
        <v>15</v>
      </c>
      <c r="E19" s="688"/>
      <c r="F19" s="683">
        <f>IF(E19="","",INDEX('1参加申込書'!B24:B97,MATCH(E19,'1参加申込書'!A24:A97)))</f>
      </c>
      <c r="G19" s="683">
        <f>IF(E19="","",INDEX('1参加申込書'!E24:E97,MATCH(E19,'1参加申込書'!A24:A97)))</f>
      </c>
      <c r="H19" s="685"/>
      <c r="I19" s="190" t="s">
        <v>98</v>
      </c>
      <c r="J19" s="71"/>
      <c r="K19" s="71"/>
      <c r="L19" s="178"/>
      <c r="M19" s="178"/>
      <c r="N19" s="178"/>
      <c r="O19" s="178"/>
      <c r="P19" s="178"/>
      <c r="Q19" s="178"/>
      <c r="R19" s="178"/>
    </row>
    <row r="20" spans="1:18" ht="12.75" customHeight="1">
      <c r="A20" s="695"/>
      <c r="B20" s="693"/>
      <c r="C20" s="691"/>
      <c r="D20" s="687"/>
      <c r="E20" s="689"/>
      <c r="F20" s="684"/>
      <c r="G20" s="684"/>
      <c r="H20" s="483"/>
      <c r="I20" s="195" t="s">
        <v>99</v>
      </c>
      <c r="J20" s="72"/>
      <c r="K20" s="72"/>
      <c r="L20" s="178"/>
      <c r="M20" s="178"/>
      <c r="N20" s="178"/>
      <c r="O20" s="178"/>
      <c r="P20" s="178"/>
      <c r="Q20" s="178"/>
      <c r="R20" s="178"/>
    </row>
    <row r="21" spans="1:18" ht="12.75" customHeight="1">
      <c r="A21" s="694">
        <v>4</v>
      </c>
      <c r="B21" s="692"/>
      <c r="C21" s="690"/>
      <c r="D21" s="686" t="s">
        <v>15</v>
      </c>
      <c r="E21" s="688"/>
      <c r="F21" s="683">
        <f>IF(E21="","",INDEX('1参加申込書'!B24:B97,MATCH(E21,'1参加申込書'!A24:A97)))</f>
      </c>
      <c r="G21" s="683">
        <f>IF(E21="","",INDEX('1参加申込書'!E24:E97,MATCH(E21,'1参加申込書'!A24:A97)))</f>
      </c>
      <c r="H21" s="685"/>
      <c r="I21" s="190" t="s">
        <v>98</v>
      </c>
      <c r="J21" s="71"/>
      <c r="K21" s="71"/>
      <c r="L21" s="178"/>
      <c r="M21" s="178"/>
      <c r="N21" s="178"/>
      <c r="O21" s="178"/>
      <c r="P21" s="178"/>
      <c r="Q21" s="178"/>
      <c r="R21" s="178"/>
    </row>
    <row r="22" spans="1:18" ht="12.75" customHeight="1">
      <c r="A22" s="695"/>
      <c r="B22" s="693"/>
      <c r="C22" s="691"/>
      <c r="D22" s="687"/>
      <c r="E22" s="689"/>
      <c r="F22" s="684"/>
      <c r="G22" s="684"/>
      <c r="H22" s="483"/>
      <c r="I22" s="195" t="s">
        <v>99</v>
      </c>
      <c r="J22" s="72"/>
      <c r="K22" s="72"/>
      <c r="L22" s="178"/>
      <c r="M22" s="178"/>
      <c r="N22" s="178"/>
      <c r="O22" s="178"/>
      <c r="P22" s="178"/>
      <c r="Q22" s="178"/>
      <c r="R22" s="178"/>
    </row>
    <row r="23" spans="1:18" ht="12.75" customHeight="1">
      <c r="A23" s="694">
        <v>5</v>
      </c>
      <c r="B23" s="692"/>
      <c r="C23" s="690"/>
      <c r="D23" s="686" t="s">
        <v>15</v>
      </c>
      <c r="E23" s="688"/>
      <c r="F23" s="683">
        <f>IF(E23="","",INDEX('1参加申込書'!B24:B97,MATCH(E23,'1参加申込書'!A24:A97)))</f>
      </c>
      <c r="G23" s="683">
        <f>IF(E23="","",INDEX('1参加申込書'!E24:E97,MATCH(E23,'1参加申込書'!A24:A97)))</f>
      </c>
      <c r="H23" s="685"/>
      <c r="I23" s="190" t="s">
        <v>98</v>
      </c>
      <c r="J23" s="71"/>
      <c r="K23" s="71"/>
      <c r="L23" s="178"/>
      <c r="M23" s="178"/>
      <c r="N23" s="178"/>
      <c r="O23" s="178"/>
      <c r="P23" s="178"/>
      <c r="Q23" s="178"/>
      <c r="R23" s="178"/>
    </row>
    <row r="24" spans="1:18" ht="12.75" customHeight="1">
      <c r="A24" s="695"/>
      <c r="B24" s="693"/>
      <c r="C24" s="691"/>
      <c r="D24" s="687"/>
      <c r="E24" s="689"/>
      <c r="F24" s="684"/>
      <c r="G24" s="684"/>
      <c r="H24" s="483"/>
      <c r="I24" s="195" t="s">
        <v>99</v>
      </c>
      <c r="J24" s="72"/>
      <c r="K24" s="72"/>
      <c r="L24" s="178"/>
      <c r="M24" s="178"/>
      <c r="N24" s="178"/>
      <c r="O24" s="178"/>
      <c r="P24" s="178"/>
      <c r="Q24" s="178"/>
      <c r="R24" s="178"/>
    </row>
    <row r="25" spans="1:18" ht="12.75" customHeight="1">
      <c r="A25" s="694">
        <v>6</v>
      </c>
      <c r="B25" s="692"/>
      <c r="C25" s="690"/>
      <c r="D25" s="686" t="s">
        <v>15</v>
      </c>
      <c r="E25" s="688"/>
      <c r="F25" s="683">
        <f>IF(E25="","",INDEX('1参加申込書'!B24:B97,MATCH(E25,'1参加申込書'!A24:A97)))</f>
      </c>
      <c r="G25" s="683">
        <f>IF(E25="","",INDEX('1参加申込書'!E24:E97,MATCH(E25,'1参加申込書'!A24:A97)))</f>
      </c>
      <c r="H25" s="685"/>
      <c r="I25" s="190" t="s">
        <v>98</v>
      </c>
      <c r="J25" s="71"/>
      <c r="K25" s="71"/>
      <c r="L25" s="178"/>
      <c r="M25" s="178"/>
      <c r="N25" s="178"/>
      <c r="O25" s="178"/>
      <c r="P25" s="178"/>
      <c r="Q25" s="178"/>
      <c r="R25" s="178"/>
    </row>
    <row r="26" spans="1:11" ht="12.75" customHeight="1">
      <c r="A26" s="695"/>
      <c r="B26" s="693"/>
      <c r="C26" s="691"/>
      <c r="D26" s="687"/>
      <c r="E26" s="689"/>
      <c r="F26" s="684"/>
      <c r="G26" s="684"/>
      <c r="H26" s="483"/>
      <c r="I26" s="195" t="s">
        <v>99</v>
      </c>
      <c r="J26" s="72"/>
      <c r="K26" s="72"/>
    </row>
    <row r="27" spans="1:11" ht="12.75" customHeight="1">
      <c r="A27" s="694">
        <v>7</v>
      </c>
      <c r="B27" s="692"/>
      <c r="C27" s="690"/>
      <c r="D27" s="686" t="s">
        <v>15</v>
      </c>
      <c r="E27" s="688"/>
      <c r="F27" s="683">
        <f>IF(E27="","",INDEX('1参加申込書'!B24:B97,MATCH(E27,'1参加申込書'!A24:A97)))</f>
      </c>
      <c r="G27" s="683">
        <f>IF(E27="","",INDEX('1参加申込書'!E24:E97,MATCH(E27,'1参加申込書'!A24:A97)))</f>
      </c>
      <c r="H27" s="685"/>
      <c r="I27" s="190" t="s">
        <v>98</v>
      </c>
      <c r="J27" s="71"/>
      <c r="K27" s="71"/>
    </row>
    <row r="28" spans="1:11" ht="12.75" customHeight="1">
      <c r="A28" s="695"/>
      <c r="B28" s="693"/>
      <c r="C28" s="691"/>
      <c r="D28" s="687"/>
      <c r="E28" s="689"/>
      <c r="F28" s="684"/>
      <c r="G28" s="684"/>
      <c r="H28" s="483"/>
      <c r="I28" s="195" t="s">
        <v>99</v>
      </c>
      <c r="J28" s="72"/>
      <c r="K28" s="72"/>
    </row>
    <row r="29" spans="1:11" ht="12.75" customHeight="1">
      <c r="A29" s="694">
        <v>8</v>
      </c>
      <c r="B29" s="692"/>
      <c r="C29" s="690"/>
      <c r="D29" s="686" t="s">
        <v>15</v>
      </c>
      <c r="E29" s="688"/>
      <c r="F29" s="683">
        <f>IF(E29="","",INDEX('1参加申込書'!B24:B97,MATCH(E29,'1参加申込書'!A24:A97)))</f>
      </c>
      <c r="G29" s="683">
        <f>IF(E29="","",INDEX('1参加申込書'!E24:E97,MATCH(E29,'1参加申込書'!A24:A97)))</f>
      </c>
      <c r="H29" s="685"/>
      <c r="I29" s="190" t="s">
        <v>98</v>
      </c>
      <c r="J29" s="71"/>
      <c r="K29" s="71"/>
    </row>
    <row r="30" spans="1:18" ht="12.75" customHeight="1">
      <c r="A30" s="695"/>
      <c r="B30" s="693"/>
      <c r="C30" s="691"/>
      <c r="D30" s="687"/>
      <c r="E30" s="689"/>
      <c r="F30" s="684"/>
      <c r="G30" s="684"/>
      <c r="H30" s="483"/>
      <c r="I30" s="195" t="s">
        <v>99</v>
      </c>
      <c r="J30" s="72"/>
      <c r="K30" s="72"/>
      <c r="L30" s="178"/>
      <c r="M30" s="178"/>
      <c r="N30" s="178"/>
      <c r="O30" s="178"/>
      <c r="P30" s="178"/>
      <c r="Q30" s="178"/>
      <c r="R30" s="178"/>
    </row>
    <row r="31" spans="1:18" ht="12.75" customHeight="1">
      <c r="A31" s="694">
        <v>9</v>
      </c>
      <c r="B31" s="692"/>
      <c r="C31" s="690"/>
      <c r="D31" s="686" t="s">
        <v>15</v>
      </c>
      <c r="E31" s="688"/>
      <c r="F31" s="683">
        <f>IF(E31="","",INDEX('1参加申込書'!B24:B97,MATCH(E31,'1参加申込書'!A24:A97)))</f>
      </c>
      <c r="G31" s="683">
        <f>IF(E31="","",INDEX('1参加申込書'!E24:E97,MATCH(E31,'1参加申込書'!A24:A97)))</f>
      </c>
      <c r="H31" s="685"/>
      <c r="I31" s="190" t="s">
        <v>98</v>
      </c>
      <c r="J31" s="71"/>
      <c r="K31" s="71"/>
      <c r="L31" s="178"/>
      <c r="M31" s="178"/>
      <c r="N31" s="178"/>
      <c r="O31" s="178"/>
      <c r="P31" s="178"/>
      <c r="Q31" s="178"/>
      <c r="R31" s="178"/>
    </row>
    <row r="32" spans="1:18" ht="12.75" customHeight="1">
      <c r="A32" s="695"/>
      <c r="B32" s="693"/>
      <c r="C32" s="691"/>
      <c r="D32" s="687"/>
      <c r="E32" s="689"/>
      <c r="F32" s="684"/>
      <c r="G32" s="684"/>
      <c r="H32" s="483"/>
      <c r="I32" s="195" t="s">
        <v>99</v>
      </c>
      <c r="J32" s="72"/>
      <c r="K32" s="72"/>
      <c r="L32" s="178"/>
      <c r="M32" s="178"/>
      <c r="N32" s="178"/>
      <c r="O32" s="178"/>
      <c r="P32" s="178"/>
      <c r="Q32" s="178"/>
      <c r="R32" s="178"/>
    </row>
    <row r="33" spans="1:18" ht="12.75" customHeight="1">
      <c r="A33" s="694">
        <v>10</v>
      </c>
      <c r="B33" s="692"/>
      <c r="C33" s="690"/>
      <c r="D33" s="686" t="s">
        <v>15</v>
      </c>
      <c r="E33" s="688"/>
      <c r="F33" s="683">
        <f>IF(E33="","",INDEX('1参加申込書'!B24:B97,MATCH(E33,'1参加申込書'!A24:A97)))</f>
      </c>
      <c r="G33" s="683">
        <f>IF(E33="","",INDEX('1参加申込書'!E24:E97,MATCH(E33,'1参加申込書'!A24:A97)))</f>
      </c>
      <c r="H33" s="685"/>
      <c r="I33" s="190" t="s">
        <v>98</v>
      </c>
      <c r="J33" s="71"/>
      <c r="K33" s="71"/>
      <c r="L33" s="178"/>
      <c r="M33" s="178"/>
      <c r="N33" s="178"/>
      <c r="O33" s="178"/>
      <c r="P33" s="178"/>
      <c r="Q33" s="178"/>
      <c r="R33" s="178"/>
    </row>
    <row r="34" spans="1:18" ht="12.75" customHeight="1">
      <c r="A34" s="695"/>
      <c r="B34" s="693"/>
      <c r="C34" s="691"/>
      <c r="D34" s="687"/>
      <c r="E34" s="689"/>
      <c r="F34" s="684"/>
      <c r="G34" s="684"/>
      <c r="H34" s="483"/>
      <c r="I34" s="195" t="s">
        <v>99</v>
      </c>
      <c r="J34" s="72"/>
      <c r="K34" s="72"/>
      <c r="L34" s="178"/>
      <c r="M34" s="178"/>
      <c r="N34" s="178"/>
      <c r="O34" s="178"/>
      <c r="P34" s="178"/>
      <c r="Q34" s="178"/>
      <c r="R34" s="178"/>
    </row>
    <row r="35" spans="1:18" ht="12.75" customHeight="1">
      <c r="A35" s="694">
        <v>11</v>
      </c>
      <c r="B35" s="692"/>
      <c r="C35" s="690"/>
      <c r="D35" s="686" t="s">
        <v>15</v>
      </c>
      <c r="E35" s="688"/>
      <c r="F35" s="683">
        <f>IF(E35="","",INDEX('1参加申込書'!B24:B97,MATCH(E35,'1参加申込書'!A24:A97)))</f>
      </c>
      <c r="G35" s="683">
        <f>IF(E35="","",INDEX('1参加申込書'!E24:E97,MATCH(E35,'1参加申込書'!A24:A97)))</f>
      </c>
      <c r="H35" s="685"/>
      <c r="I35" s="190" t="s">
        <v>98</v>
      </c>
      <c r="J35" s="71"/>
      <c r="K35" s="71"/>
      <c r="L35" s="172"/>
      <c r="M35" s="172"/>
      <c r="N35" s="172"/>
      <c r="O35" s="172"/>
      <c r="P35" s="172"/>
      <c r="Q35" s="172"/>
      <c r="R35" s="172"/>
    </row>
    <row r="36" spans="1:18" ht="12.75" customHeight="1">
      <c r="A36" s="695"/>
      <c r="B36" s="693"/>
      <c r="C36" s="691"/>
      <c r="D36" s="687"/>
      <c r="E36" s="689"/>
      <c r="F36" s="684"/>
      <c r="G36" s="684"/>
      <c r="H36" s="483"/>
      <c r="I36" s="195" t="s">
        <v>99</v>
      </c>
      <c r="J36" s="72"/>
      <c r="K36" s="72"/>
      <c r="L36" s="172"/>
      <c r="M36" s="172"/>
      <c r="N36" s="172"/>
      <c r="O36" s="172"/>
      <c r="P36" s="172"/>
      <c r="Q36" s="172"/>
      <c r="R36" s="172"/>
    </row>
    <row r="37" spans="1:18" ht="12.75" customHeight="1">
      <c r="A37" s="694">
        <v>12</v>
      </c>
      <c r="B37" s="692"/>
      <c r="C37" s="690"/>
      <c r="D37" s="686" t="s">
        <v>15</v>
      </c>
      <c r="E37" s="688"/>
      <c r="F37" s="683">
        <f>IF(E37="","",INDEX('1参加申込書'!B24:B97,MATCH(E37,'1参加申込書'!A24:A97)))</f>
      </c>
      <c r="G37" s="683">
        <f>IF(E37="","",INDEX('1参加申込書'!E24:E97,MATCH(E37,'1参加申込書'!A24:A97)))</f>
      </c>
      <c r="H37" s="685"/>
      <c r="I37" s="190" t="s">
        <v>98</v>
      </c>
      <c r="J37" s="71"/>
      <c r="K37" s="71"/>
      <c r="L37" s="172"/>
      <c r="M37" s="172"/>
      <c r="N37" s="172"/>
      <c r="O37" s="172"/>
      <c r="P37" s="172"/>
      <c r="Q37" s="172"/>
      <c r="R37" s="172"/>
    </row>
    <row r="38" spans="1:11" ht="12.75" customHeight="1">
      <c r="A38" s="695"/>
      <c r="B38" s="693"/>
      <c r="C38" s="691"/>
      <c r="D38" s="687"/>
      <c r="E38" s="689"/>
      <c r="F38" s="684"/>
      <c r="G38" s="684"/>
      <c r="H38" s="483"/>
      <c r="I38" s="195" t="s">
        <v>99</v>
      </c>
      <c r="J38" s="72"/>
      <c r="K38" s="72"/>
    </row>
    <row r="39" spans="1:11" ht="12.75" customHeight="1">
      <c r="A39" s="694">
        <v>13</v>
      </c>
      <c r="B39" s="692"/>
      <c r="C39" s="690"/>
      <c r="D39" s="686" t="s">
        <v>15</v>
      </c>
      <c r="E39" s="688"/>
      <c r="F39" s="683">
        <f>IF(E39="","",INDEX('1参加申込書'!B24:B97,MATCH(E39,'1参加申込書'!A24:A97)))</f>
      </c>
      <c r="G39" s="683">
        <f>IF(E39="","",INDEX('1参加申込書'!E24:E97,MATCH(E39,'1参加申込書'!A24:A97)))</f>
      </c>
      <c r="H39" s="685"/>
      <c r="I39" s="190" t="s">
        <v>98</v>
      </c>
      <c r="J39" s="71"/>
      <c r="K39" s="71"/>
    </row>
    <row r="40" spans="1:11" ht="12.75" customHeight="1">
      <c r="A40" s="695"/>
      <c r="B40" s="693"/>
      <c r="C40" s="691"/>
      <c r="D40" s="687"/>
      <c r="E40" s="689"/>
      <c r="F40" s="684"/>
      <c r="G40" s="684"/>
      <c r="H40" s="483"/>
      <c r="I40" s="195" t="s">
        <v>99</v>
      </c>
      <c r="J40" s="72"/>
      <c r="K40" s="72"/>
    </row>
    <row r="41" spans="1:11" ht="12.75" customHeight="1">
      <c r="A41" s="694">
        <v>14</v>
      </c>
      <c r="B41" s="692"/>
      <c r="C41" s="690"/>
      <c r="D41" s="686" t="s">
        <v>15</v>
      </c>
      <c r="E41" s="688"/>
      <c r="F41" s="683">
        <f>IF(E41="","",INDEX('1参加申込書'!B24:B97,MATCH(E41,'1参加申込書'!A24:A97)))</f>
      </c>
      <c r="G41" s="683">
        <f>IF(E41="","",INDEX('1参加申込書'!E24:E97,MATCH(E41,'1参加申込書'!A24:A97)))</f>
      </c>
      <c r="H41" s="685"/>
      <c r="I41" s="190" t="s">
        <v>98</v>
      </c>
      <c r="J41" s="71"/>
      <c r="K41" s="71"/>
    </row>
    <row r="42" spans="1:11" ht="12.75" customHeight="1">
      <c r="A42" s="695"/>
      <c r="B42" s="693"/>
      <c r="C42" s="691"/>
      <c r="D42" s="687"/>
      <c r="E42" s="689"/>
      <c r="F42" s="684"/>
      <c r="G42" s="684"/>
      <c r="H42" s="483"/>
      <c r="I42" s="195" t="s">
        <v>99</v>
      </c>
      <c r="J42" s="72"/>
      <c r="K42" s="72"/>
    </row>
    <row r="43" spans="1:11" ht="12.75" customHeight="1">
      <c r="A43" s="694">
        <v>15</v>
      </c>
      <c r="B43" s="692"/>
      <c r="C43" s="690"/>
      <c r="D43" s="686" t="s">
        <v>15</v>
      </c>
      <c r="E43" s="688"/>
      <c r="F43" s="683">
        <f>IF(E43="","",INDEX('1参加申込書'!B24:B97,MATCH(E43,'1参加申込書'!A24:A97)))</f>
      </c>
      <c r="G43" s="683">
        <f>IF(E43="","",INDEX('1参加申込書'!E24:E97,MATCH(E43,'1参加申込書'!A24:A97)))</f>
      </c>
      <c r="H43" s="685"/>
      <c r="I43" s="190" t="s">
        <v>98</v>
      </c>
      <c r="J43" s="71"/>
      <c r="K43" s="71"/>
    </row>
    <row r="44" spans="1:11" ht="12.75" customHeight="1">
      <c r="A44" s="695"/>
      <c r="B44" s="693"/>
      <c r="C44" s="691"/>
      <c r="D44" s="687"/>
      <c r="E44" s="689"/>
      <c r="F44" s="684"/>
      <c r="G44" s="684"/>
      <c r="H44" s="483"/>
      <c r="I44" s="195" t="s">
        <v>99</v>
      </c>
      <c r="J44" s="72"/>
      <c r="K44" s="72"/>
    </row>
    <row r="45" spans="1:11" ht="12.75" customHeight="1">
      <c r="A45" s="694">
        <v>16</v>
      </c>
      <c r="B45" s="692"/>
      <c r="C45" s="690"/>
      <c r="D45" s="686" t="s">
        <v>15</v>
      </c>
      <c r="E45" s="688"/>
      <c r="F45" s="683">
        <f>IF(E45="","",INDEX('1参加申込書'!B24:B97,MATCH(E45,'1参加申込書'!A24:A97)))</f>
      </c>
      <c r="G45" s="683">
        <f>IF(E45="","",INDEX('1参加申込書'!E24:E97,MATCH(E45,'1参加申込書'!A24:A97)))</f>
      </c>
      <c r="H45" s="685"/>
      <c r="I45" s="190" t="s">
        <v>98</v>
      </c>
      <c r="J45" s="71"/>
      <c r="K45" s="71"/>
    </row>
    <row r="46" spans="1:11" ht="12.75" customHeight="1">
      <c r="A46" s="695"/>
      <c r="B46" s="693"/>
      <c r="C46" s="691"/>
      <c r="D46" s="687"/>
      <c r="E46" s="689"/>
      <c r="F46" s="684"/>
      <c r="G46" s="684"/>
      <c r="H46" s="483"/>
      <c r="I46" s="195" t="s">
        <v>99</v>
      </c>
      <c r="J46" s="72"/>
      <c r="K46" s="72"/>
    </row>
    <row r="47" spans="1:11" ht="12.75" customHeight="1">
      <c r="A47" s="694">
        <v>17</v>
      </c>
      <c r="B47" s="692"/>
      <c r="C47" s="690"/>
      <c r="D47" s="686" t="s">
        <v>15</v>
      </c>
      <c r="E47" s="688"/>
      <c r="F47" s="683">
        <f>IF(E47="","",INDEX('1参加申込書'!B24:B97,MATCH(E47,'1参加申込書'!A24:A97)))</f>
      </c>
      <c r="G47" s="683">
        <f>IF(E47="","",INDEX('1参加申込書'!E24:E97,MATCH(E47,'1参加申込書'!A24:A97)))</f>
      </c>
      <c r="H47" s="685"/>
      <c r="I47" s="190" t="s">
        <v>98</v>
      </c>
      <c r="J47" s="71"/>
      <c r="K47" s="71"/>
    </row>
    <row r="48" spans="1:11" ht="12.75" customHeight="1">
      <c r="A48" s="695"/>
      <c r="B48" s="693"/>
      <c r="C48" s="691"/>
      <c r="D48" s="687"/>
      <c r="E48" s="689"/>
      <c r="F48" s="684"/>
      <c r="G48" s="684"/>
      <c r="H48" s="483"/>
      <c r="I48" s="195" t="s">
        <v>99</v>
      </c>
      <c r="J48" s="72"/>
      <c r="K48" s="72"/>
    </row>
    <row r="49" spans="1:11" ht="12.75" customHeight="1">
      <c r="A49" s="694">
        <v>18</v>
      </c>
      <c r="B49" s="692"/>
      <c r="C49" s="690"/>
      <c r="D49" s="686" t="s">
        <v>15</v>
      </c>
      <c r="E49" s="688"/>
      <c r="F49" s="683">
        <f>IF(E49="","",INDEX('1参加申込書'!B24:B97,MATCH(E49,'1参加申込書'!A24:A97)))</f>
      </c>
      <c r="G49" s="683">
        <f>IF(E49="","",INDEX('1参加申込書'!E24:E97,MATCH(E49,'1参加申込書'!A24:A97)))</f>
      </c>
      <c r="H49" s="685"/>
      <c r="I49" s="190" t="s">
        <v>98</v>
      </c>
      <c r="J49" s="71"/>
      <c r="K49" s="71"/>
    </row>
    <row r="50" spans="1:11" ht="12.75" customHeight="1">
      <c r="A50" s="695"/>
      <c r="B50" s="693"/>
      <c r="C50" s="691"/>
      <c r="D50" s="687"/>
      <c r="E50" s="689"/>
      <c r="F50" s="684"/>
      <c r="G50" s="684"/>
      <c r="H50" s="483"/>
      <c r="I50" s="195" t="s">
        <v>99</v>
      </c>
      <c r="J50" s="72"/>
      <c r="K50" s="72"/>
    </row>
    <row r="51" spans="1:11" ht="12.75" customHeight="1">
      <c r="A51" s="694">
        <v>19</v>
      </c>
      <c r="B51" s="692"/>
      <c r="C51" s="690"/>
      <c r="D51" s="686" t="s">
        <v>15</v>
      </c>
      <c r="E51" s="688"/>
      <c r="F51" s="683">
        <f>IF(E51="","",INDEX('1参加申込書'!B24:B97,MATCH(E51,'1参加申込書'!A24:A97)))</f>
      </c>
      <c r="G51" s="683">
        <f>IF(E51="","",INDEX('1参加申込書'!E24:E97,MATCH(E51,'1参加申込書'!A24:A97)))</f>
      </c>
      <c r="H51" s="685"/>
      <c r="I51" s="190" t="s">
        <v>98</v>
      </c>
      <c r="J51" s="71"/>
      <c r="K51" s="71"/>
    </row>
    <row r="52" spans="1:11" ht="12.75" customHeight="1">
      <c r="A52" s="695"/>
      <c r="B52" s="693"/>
      <c r="C52" s="691"/>
      <c r="D52" s="687"/>
      <c r="E52" s="689"/>
      <c r="F52" s="684"/>
      <c r="G52" s="684"/>
      <c r="H52" s="483"/>
      <c r="I52" s="195" t="s">
        <v>99</v>
      </c>
      <c r="J52" s="72"/>
      <c r="K52" s="72"/>
    </row>
    <row r="53" spans="1:11" ht="12.75" customHeight="1">
      <c r="A53" s="694">
        <v>20</v>
      </c>
      <c r="B53" s="692"/>
      <c r="C53" s="690"/>
      <c r="D53" s="686" t="s">
        <v>15</v>
      </c>
      <c r="E53" s="688"/>
      <c r="F53" s="683">
        <f>IF(E53="","",INDEX('1参加申込書'!B24:B97,MATCH(E53,'1参加申込書'!A24:A97)))</f>
      </c>
      <c r="G53" s="683">
        <f>IF(E53="","",INDEX('1参加申込書'!E24:E97,MATCH(E53,'1参加申込書'!A24:A97)))</f>
      </c>
      <c r="H53" s="685"/>
      <c r="I53" s="190" t="s">
        <v>98</v>
      </c>
      <c r="J53" s="71"/>
      <c r="K53" s="71"/>
    </row>
    <row r="54" spans="1:11" ht="12.75" customHeight="1">
      <c r="A54" s="695"/>
      <c r="B54" s="693"/>
      <c r="C54" s="691"/>
      <c r="D54" s="687"/>
      <c r="E54" s="689"/>
      <c r="F54" s="684"/>
      <c r="G54" s="684"/>
      <c r="H54" s="483"/>
      <c r="I54" s="195" t="s">
        <v>99</v>
      </c>
      <c r="J54" s="72"/>
      <c r="K54" s="72"/>
    </row>
    <row r="55" spans="1:11" ht="12.75" customHeight="1">
      <c r="A55" s="694">
        <v>21</v>
      </c>
      <c r="B55" s="692"/>
      <c r="C55" s="690"/>
      <c r="D55" s="686" t="s">
        <v>15</v>
      </c>
      <c r="E55" s="688"/>
      <c r="F55" s="683">
        <f>IF(E55="","",INDEX('1参加申込書'!B24:B97,MATCH(E55,'1参加申込書'!A24:A97)))</f>
      </c>
      <c r="G55" s="683">
        <f>IF(E55="","",INDEX('1参加申込書'!E24:E97,MATCH(E55,'1参加申込書'!A24:A97)))</f>
      </c>
      <c r="H55" s="685"/>
      <c r="I55" s="190" t="s">
        <v>98</v>
      </c>
      <c r="J55" s="71"/>
      <c r="K55" s="71"/>
    </row>
    <row r="56" spans="1:11" ht="12.75" customHeight="1">
      <c r="A56" s="695"/>
      <c r="B56" s="693"/>
      <c r="C56" s="691"/>
      <c r="D56" s="687"/>
      <c r="E56" s="689"/>
      <c r="F56" s="684"/>
      <c r="G56" s="684"/>
      <c r="H56" s="483"/>
      <c r="I56" s="195" t="s">
        <v>99</v>
      </c>
      <c r="J56" s="72"/>
      <c r="K56" s="72"/>
    </row>
    <row r="57" spans="1:11" ht="12.75" customHeight="1">
      <c r="A57" s="694">
        <v>22</v>
      </c>
      <c r="B57" s="692"/>
      <c r="C57" s="690"/>
      <c r="D57" s="686" t="s">
        <v>15</v>
      </c>
      <c r="E57" s="688"/>
      <c r="F57" s="683">
        <f>IF(E57="","",INDEX('1参加申込書'!B24:B97,MATCH(E57,'1参加申込書'!A24:A97)))</f>
      </c>
      <c r="G57" s="683">
        <f>IF(E57="","",INDEX('1参加申込書'!E24:E97,MATCH(E57,'1参加申込書'!A24:A97)))</f>
      </c>
      <c r="H57" s="685"/>
      <c r="I57" s="190" t="s">
        <v>98</v>
      </c>
      <c r="J57" s="71"/>
      <c r="K57" s="71"/>
    </row>
    <row r="58" spans="1:11" ht="12.75" customHeight="1">
      <c r="A58" s="695"/>
      <c r="B58" s="693"/>
      <c r="C58" s="691"/>
      <c r="D58" s="687"/>
      <c r="E58" s="689"/>
      <c r="F58" s="684"/>
      <c r="G58" s="684"/>
      <c r="H58" s="483"/>
      <c r="I58" s="195" t="s">
        <v>99</v>
      </c>
      <c r="J58" s="72"/>
      <c r="K58" s="72"/>
    </row>
    <row r="59" spans="1:11" ht="12.75" customHeight="1">
      <c r="A59" s="694">
        <v>23</v>
      </c>
      <c r="B59" s="692"/>
      <c r="C59" s="690"/>
      <c r="D59" s="686" t="s">
        <v>15</v>
      </c>
      <c r="E59" s="688"/>
      <c r="F59" s="683">
        <f>IF(E59="","",INDEX('1参加申込書'!B24:B97,MATCH(E59,'1参加申込書'!A24:A97)))</f>
      </c>
      <c r="G59" s="683">
        <f>IF(E59="","",INDEX('1参加申込書'!E24:E97,MATCH(E59,'1参加申込書'!A24:A97)))</f>
      </c>
      <c r="H59" s="685"/>
      <c r="I59" s="190" t="s">
        <v>98</v>
      </c>
      <c r="J59" s="71"/>
      <c r="K59" s="71"/>
    </row>
    <row r="60" spans="1:11" ht="12.75" customHeight="1">
      <c r="A60" s="695"/>
      <c r="B60" s="693"/>
      <c r="C60" s="691"/>
      <c r="D60" s="687"/>
      <c r="E60" s="689"/>
      <c r="F60" s="684"/>
      <c r="G60" s="684"/>
      <c r="H60" s="483"/>
      <c r="I60" s="195" t="s">
        <v>99</v>
      </c>
      <c r="J60" s="72"/>
      <c r="K60" s="72"/>
    </row>
    <row r="61" spans="1:11" ht="12.75" customHeight="1">
      <c r="A61" s="694">
        <v>24</v>
      </c>
      <c r="B61" s="692"/>
      <c r="C61" s="690"/>
      <c r="D61" s="686" t="s">
        <v>15</v>
      </c>
      <c r="E61" s="688"/>
      <c r="F61" s="683">
        <f>IF(E61="","",INDEX('1参加申込書'!B24:B97,MATCH(E61,'1参加申込書'!A24:A97)))</f>
      </c>
      <c r="G61" s="683">
        <f>IF(E61="","",INDEX('1参加申込書'!E24:E97,MATCH(E61,'1参加申込書'!A24:A97)))</f>
      </c>
      <c r="H61" s="685"/>
      <c r="I61" s="190" t="s">
        <v>98</v>
      </c>
      <c r="J61" s="71"/>
      <c r="K61" s="71"/>
    </row>
    <row r="62" spans="1:11" ht="12.75" customHeight="1">
      <c r="A62" s="695"/>
      <c r="B62" s="693"/>
      <c r="C62" s="691"/>
      <c r="D62" s="687"/>
      <c r="E62" s="689"/>
      <c r="F62" s="684"/>
      <c r="G62" s="684"/>
      <c r="H62" s="483"/>
      <c r="I62" s="195" t="s">
        <v>99</v>
      </c>
      <c r="J62" s="72"/>
      <c r="K62" s="72"/>
    </row>
    <row r="63" spans="1:11" ht="12.75" customHeight="1">
      <c r="A63" s="694">
        <v>25</v>
      </c>
      <c r="B63" s="692"/>
      <c r="C63" s="690"/>
      <c r="D63" s="686" t="s">
        <v>15</v>
      </c>
      <c r="E63" s="688"/>
      <c r="F63" s="683">
        <f>IF(E63="","",INDEX('1参加申込書'!B24:B97,MATCH(E63,'1参加申込書'!A24:A97)))</f>
      </c>
      <c r="G63" s="683">
        <f>IF(E63="","",INDEX('1参加申込書'!E24:E97,MATCH(E63,'1参加申込書'!A24:A97)))</f>
      </c>
      <c r="H63" s="685"/>
      <c r="I63" s="190" t="s">
        <v>98</v>
      </c>
      <c r="J63" s="71"/>
      <c r="K63" s="71"/>
    </row>
    <row r="64" spans="1:11" ht="12.75" customHeight="1">
      <c r="A64" s="695"/>
      <c r="B64" s="693"/>
      <c r="C64" s="691"/>
      <c r="D64" s="687"/>
      <c r="E64" s="689"/>
      <c r="F64" s="684"/>
      <c r="G64" s="684"/>
      <c r="H64" s="483"/>
      <c r="I64" s="195" t="s">
        <v>99</v>
      </c>
      <c r="J64" s="72"/>
      <c r="K64" s="72"/>
    </row>
    <row r="65" spans="1:11" ht="12.75" customHeight="1">
      <c r="A65" s="694">
        <v>26</v>
      </c>
      <c r="B65" s="692"/>
      <c r="C65" s="690"/>
      <c r="D65" s="686" t="s">
        <v>15</v>
      </c>
      <c r="E65" s="688"/>
      <c r="F65" s="683">
        <f>IF(E65="","",INDEX('1参加申込書'!B24:B97,MATCH(E65,'1参加申込書'!A24:A97)))</f>
      </c>
      <c r="G65" s="683">
        <f>IF(E65="","",INDEX('1参加申込書'!E24:E97,MATCH(E65,'1参加申込書'!A24:A97)))</f>
      </c>
      <c r="H65" s="685"/>
      <c r="I65" s="190" t="s">
        <v>98</v>
      </c>
      <c r="J65" s="71"/>
      <c r="K65" s="71"/>
    </row>
    <row r="66" spans="1:11" ht="12.75" customHeight="1">
      <c r="A66" s="695"/>
      <c r="B66" s="693"/>
      <c r="C66" s="691"/>
      <c r="D66" s="687"/>
      <c r="E66" s="689"/>
      <c r="F66" s="684"/>
      <c r="G66" s="684"/>
      <c r="H66" s="483"/>
      <c r="I66" s="195" t="s">
        <v>99</v>
      </c>
      <c r="J66" s="72"/>
      <c r="K66" s="72"/>
    </row>
    <row r="67" ht="12.75" customHeight="1"/>
    <row r="68" ht="12.75" customHeight="1"/>
    <row r="69" ht="12.75" customHeight="1"/>
    <row r="70" ht="12.75" customHeight="1"/>
    <row r="71" ht="12.75" customHeight="1"/>
    <row r="72" ht="12.75" customHeight="1"/>
    <row r="73" ht="12.75" customHeight="1"/>
  </sheetData>
  <sheetProtection/>
  <mergeCells count="224">
    <mergeCell ref="B4:C4"/>
    <mergeCell ref="A13:A14"/>
    <mergeCell ref="E13:E14"/>
    <mergeCell ref="A37:A38"/>
    <mergeCell ref="A25:A26"/>
    <mergeCell ref="A27:A28"/>
    <mergeCell ref="A29:A30"/>
    <mergeCell ref="A31:A32"/>
    <mergeCell ref="A33:A34"/>
    <mergeCell ref="A35:A36"/>
    <mergeCell ref="B13:B14"/>
    <mergeCell ref="D13:D14"/>
    <mergeCell ref="C13:C14"/>
    <mergeCell ref="F13:F14"/>
    <mergeCell ref="E15:E16"/>
    <mergeCell ref="A15:A16"/>
    <mergeCell ref="B15:B16"/>
    <mergeCell ref="C15:C16"/>
    <mergeCell ref="D15:D16"/>
    <mergeCell ref="C1:K1"/>
    <mergeCell ref="G3:H3"/>
    <mergeCell ref="C12:D12"/>
    <mergeCell ref="D3:E3"/>
    <mergeCell ref="D4:F4"/>
    <mergeCell ref="H15:H16"/>
    <mergeCell ref="G15:G16"/>
    <mergeCell ref="J11:K11"/>
    <mergeCell ref="G13:G14"/>
    <mergeCell ref="B3:C3"/>
    <mergeCell ref="H13:H14"/>
    <mergeCell ref="E17:E18"/>
    <mergeCell ref="A17:A18"/>
    <mergeCell ref="B17:B18"/>
    <mergeCell ref="C17:C18"/>
    <mergeCell ref="D17:D18"/>
    <mergeCell ref="F17:F18"/>
    <mergeCell ref="G17:G18"/>
    <mergeCell ref="H17:H18"/>
    <mergeCell ref="F15:F16"/>
    <mergeCell ref="A19:A20"/>
    <mergeCell ref="A21:A22"/>
    <mergeCell ref="A23:A24"/>
    <mergeCell ref="D19:D20"/>
    <mergeCell ref="D21:D22"/>
    <mergeCell ref="D23:D24"/>
    <mergeCell ref="E31:E32"/>
    <mergeCell ref="E33:E34"/>
    <mergeCell ref="E35:E36"/>
    <mergeCell ref="D25:D26"/>
    <mergeCell ref="D27:D28"/>
    <mergeCell ref="D29:D30"/>
    <mergeCell ref="D31:D32"/>
    <mergeCell ref="D33:D34"/>
    <mergeCell ref="D35:D36"/>
    <mergeCell ref="B31:B32"/>
    <mergeCell ref="B33:B34"/>
    <mergeCell ref="B35:B36"/>
    <mergeCell ref="D37:D38"/>
    <mergeCell ref="E19:E20"/>
    <mergeCell ref="E21:E22"/>
    <mergeCell ref="E23:E24"/>
    <mergeCell ref="E25:E26"/>
    <mergeCell ref="E27:E28"/>
    <mergeCell ref="E29:E30"/>
    <mergeCell ref="C31:C32"/>
    <mergeCell ref="C33:C34"/>
    <mergeCell ref="C35:C36"/>
    <mergeCell ref="E37:E38"/>
    <mergeCell ref="B19:B20"/>
    <mergeCell ref="B21:B22"/>
    <mergeCell ref="B23:B24"/>
    <mergeCell ref="B25:B26"/>
    <mergeCell ref="B27:B28"/>
    <mergeCell ref="B29:B30"/>
    <mergeCell ref="F31:F32"/>
    <mergeCell ref="F33:F34"/>
    <mergeCell ref="F35:F36"/>
    <mergeCell ref="B37:B38"/>
    <mergeCell ref="C19:C20"/>
    <mergeCell ref="C21:C22"/>
    <mergeCell ref="C23:C24"/>
    <mergeCell ref="C25:C26"/>
    <mergeCell ref="C27:C28"/>
    <mergeCell ref="C29:C30"/>
    <mergeCell ref="H31:H32"/>
    <mergeCell ref="H33:H34"/>
    <mergeCell ref="H35:H36"/>
    <mergeCell ref="C37:C38"/>
    <mergeCell ref="F19:F20"/>
    <mergeCell ref="F21:F22"/>
    <mergeCell ref="F23:F24"/>
    <mergeCell ref="F25:F26"/>
    <mergeCell ref="F27:F28"/>
    <mergeCell ref="F29:F30"/>
    <mergeCell ref="H19:H20"/>
    <mergeCell ref="H21:H22"/>
    <mergeCell ref="H23:H24"/>
    <mergeCell ref="H25:H26"/>
    <mergeCell ref="H27:H28"/>
    <mergeCell ref="H29:H30"/>
    <mergeCell ref="H37:H38"/>
    <mergeCell ref="G19:G20"/>
    <mergeCell ref="G21:G22"/>
    <mergeCell ref="G23:G24"/>
    <mergeCell ref="G25:G26"/>
    <mergeCell ref="G27:G28"/>
    <mergeCell ref="G29:G30"/>
    <mergeCell ref="G31:G32"/>
    <mergeCell ref="G33:G34"/>
    <mergeCell ref="G35:G36"/>
    <mergeCell ref="G37:G38"/>
    <mergeCell ref="E39:E40"/>
    <mergeCell ref="E41:E42"/>
    <mergeCell ref="E43:E44"/>
    <mergeCell ref="E45:E46"/>
    <mergeCell ref="E47:E48"/>
    <mergeCell ref="F37:F38"/>
    <mergeCell ref="F47:F48"/>
    <mergeCell ref="G47:G48"/>
    <mergeCell ref="F41:F42"/>
    <mergeCell ref="A39:A40"/>
    <mergeCell ref="A41:A42"/>
    <mergeCell ref="A43:A44"/>
    <mergeCell ref="A45:A46"/>
    <mergeCell ref="A47:A48"/>
    <mergeCell ref="A49:A50"/>
    <mergeCell ref="E63:E64"/>
    <mergeCell ref="A51:A52"/>
    <mergeCell ref="A53:A54"/>
    <mergeCell ref="A55:A56"/>
    <mergeCell ref="A57:A58"/>
    <mergeCell ref="A59:A60"/>
    <mergeCell ref="A61:A62"/>
    <mergeCell ref="B51:B52"/>
    <mergeCell ref="A63:A64"/>
    <mergeCell ref="A65:A66"/>
    <mergeCell ref="E49:E50"/>
    <mergeCell ref="E51:E52"/>
    <mergeCell ref="E53:E54"/>
    <mergeCell ref="E55:E56"/>
    <mergeCell ref="E57:E58"/>
    <mergeCell ref="B57:B58"/>
    <mergeCell ref="E59:E60"/>
    <mergeCell ref="E61:E62"/>
    <mergeCell ref="B43:B44"/>
    <mergeCell ref="B45:B46"/>
    <mergeCell ref="B47:B48"/>
    <mergeCell ref="B49:B50"/>
    <mergeCell ref="B53:B54"/>
    <mergeCell ref="B55:B56"/>
    <mergeCell ref="B63:B64"/>
    <mergeCell ref="B65:B66"/>
    <mergeCell ref="C39:C40"/>
    <mergeCell ref="C41:C42"/>
    <mergeCell ref="C43:C44"/>
    <mergeCell ref="C45:C46"/>
    <mergeCell ref="C47:C48"/>
    <mergeCell ref="C49:C50"/>
    <mergeCell ref="B39:B40"/>
    <mergeCell ref="B41:B42"/>
    <mergeCell ref="C53:C54"/>
    <mergeCell ref="C55:C56"/>
    <mergeCell ref="C57:C58"/>
    <mergeCell ref="C59:C60"/>
    <mergeCell ref="C61:C62"/>
    <mergeCell ref="B59:B60"/>
    <mergeCell ref="B61:B62"/>
    <mergeCell ref="C63:C64"/>
    <mergeCell ref="C65:C66"/>
    <mergeCell ref="D39:D40"/>
    <mergeCell ref="D41:D42"/>
    <mergeCell ref="D43:D44"/>
    <mergeCell ref="D45:D46"/>
    <mergeCell ref="D47:D48"/>
    <mergeCell ref="D49:D50"/>
    <mergeCell ref="D51:D52"/>
    <mergeCell ref="C51:C52"/>
    <mergeCell ref="H47:H48"/>
    <mergeCell ref="H49:H50"/>
    <mergeCell ref="H51:H52"/>
    <mergeCell ref="D53:D54"/>
    <mergeCell ref="D55:D56"/>
    <mergeCell ref="D57:D58"/>
    <mergeCell ref="G53:G54"/>
    <mergeCell ref="F53:F54"/>
    <mergeCell ref="G57:G58"/>
    <mergeCell ref="F39:F40"/>
    <mergeCell ref="G39:G40"/>
    <mergeCell ref="H39:H40"/>
    <mergeCell ref="H41:H42"/>
    <mergeCell ref="H43:H44"/>
    <mergeCell ref="H45:H46"/>
    <mergeCell ref="G41:G42"/>
    <mergeCell ref="F43:F44"/>
    <mergeCell ref="G43:G44"/>
    <mergeCell ref="F45:F46"/>
    <mergeCell ref="H65:H66"/>
    <mergeCell ref="H59:H60"/>
    <mergeCell ref="H61:H62"/>
    <mergeCell ref="H63:H64"/>
    <mergeCell ref="G55:G56"/>
    <mergeCell ref="D65:D66"/>
    <mergeCell ref="D59:D60"/>
    <mergeCell ref="D61:D62"/>
    <mergeCell ref="D63:D64"/>
    <mergeCell ref="E65:E66"/>
    <mergeCell ref="G45:G46"/>
    <mergeCell ref="F65:F66"/>
    <mergeCell ref="F49:F50"/>
    <mergeCell ref="H53:H54"/>
    <mergeCell ref="H55:H56"/>
    <mergeCell ref="H57:H58"/>
    <mergeCell ref="G49:G50"/>
    <mergeCell ref="G65:G66"/>
    <mergeCell ref="F51:F52"/>
    <mergeCell ref="G51:G52"/>
    <mergeCell ref="G59:G60"/>
    <mergeCell ref="G61:G62"/>
    <mergeCell ref="G63:G64"/>
    <mergeCell ref="F55:F56"/>
    <mergeCell ref="F57:F58"/>
    <mergeCell ref="F59:F60"/>
    <mergeCell ref="F61:F62"/>
    <mergeCell ref="F63:F64"/>
  </mergeCells>
  <dataValidations count="3">
    <dataValidation type="list" allowBlank="1" showInputMessage="1" showErrorMessage="1" sqref="J14:K14 J16:K16 J18:K18 J20:K20 J22:K22 J24:K24 J26:K26 J28:K28 J30:K30 J32:K32 J34:K34 J36:K36 J38:K38 J40:K40 J42:K42 J44:K44 J46:K46 J48:K48 J50:K50 J52:K52 J54:K54 J56:K56 J58:K58 J60:K60 J62:K62 J64:K64 J66:K66">
      <formula1>"1,2,4,8,16"</formula1>
    </dataValidation>
    <dataValidation type="list" allowBlank="1" showInputMessage="1" showErrorMessage="1" sqref="C15 C17 J13:K13 C37 J17:K17 C19 C21 C23 C25 C27 C29 C31 C33 C35 J15:K15 J19:K19 J21:K21 J23:K23 J25:K25 J27:K27 J29:K29 J31:K31 J33:K33 J35:K35 J37:K37 C39 C41 C43 C45 C47 C49 C51 C53 C55 C57 C59 C61 C63 C65 J39:K39 J41:K41 J43:K43 J45:K45 J47:K47 J49:K49 J51:K51 J53:K53 J55:K55 J57:K57 J59:K59 J61:K61 J63:K63 J65:K65">
      <formula1>"40,50,60,65,70,75,80"</formula1>
    </dataValidation>
    <dataValidation type="list" allowBlank="1" showInputMessage="1" showErrorMessage="1" sqref="B15 B17 B19 B21 B23 B25 B27 B29 B31 B33 B35 B37 B39 B41 B43 B45 B47 B49 B51 B53 B55 B57 B59 B61 B63 B65">
      <formula1>"男子ｼﾝｸﾞﾙｽ,女子ｼﾝｸﾞﾙｽ"</formula1>
    </dataValidation>
  </dataValidations>
  <printOptions horizontalCentered="1"/>
  <pageMargins left="0.3937007874015748" right="0.1968503937007874" top="0.1968503937007874" bottom="0" header="0.5118110236220472" footer="0.5118110236220472"/>
  <pageSetup blackAndWhite="1"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49"/>
  <sheetViews>
    <sheetView showGridLines="0" showZeros="0" view="pageBreakPreview" zoomScaleSheetLayoutView="100" zoomScalePageLayoutView="0" workbookViewId="0" topLeftCell="A4">
      <selection activeCell="I16" sqref="I16"/>
    </sheetView>
  </sheetViews>
  <sheetFormatPr defaultColWidth="9.00390625" defaultRowHeight="13.5"/>
  <cols>
    <col min="1" max="1" width="3.625" style="167" customWidth="1"/>
    <col min="2" max="2" width="14.625" style="167" customWidth="1"/>
    <col min="3" max="4" width="5.625" style="167" customWidth="1"/>
    <col min="5" max="5" width="5.75390625" style="167" customWidth="1"/>
    <col min="6" max="6" width="14.625" style="167" customWidth="1"/>
    <col min="7" max="7" width="4.625" style="167" customWidth="1"/>
    <col min="8" max="8" width="5.125" style="167" customWidth="1"/>
    <col min="9" max="9" width="26.625" style="167" customWidth="1"/>
    <col min="10" max="13" width="4.125" style="167" customWidth="1"/>
    <col min="14" max="16384" width="9.00390625" style="167" customWidth="1"/>
  </cols>
  <sheetData>
    <row r="1" spans="2:13" ht="27.75" customHeight="1">
      <c r="B1" s="697" t="s">
        <v>127</v>
      </c>
      <c r="C1" s="697"/>
      <c r="D1" s="697"/>
      <c r="E1" s="697"/>
      <c r="F1" s="697"/>
      <c r="G1" s="697"/>
      <c r="H1" s="697"/>
      <c r="I1" s="697"/>
      <c r="J1" s="697"/>
      <c r="K1" s="697"/>
      <c r="L1" s="697"/>
      <c r="M1" s="697"/>
    </row>
    <row r="2" spans="4:14" s="99" customFormat="1" ht="24.75" customHeight="1">
      <c r="D2" s="674" t="s">
        <v>11</v>
      </c>
      <c r="E2" s="674"/>
      <c r="F2" s="170" t="str">
        <f>'3シングルス参加申込書'!F2</f>
        <v>令和元年7月11日</v>
      </c>
      <c r="G2" s="171" t="str">
        <f>'3シングルス参加申込書'!G2</f>
        <v>（木）　必着</v>
      </c>
      <c r="H2" s="197"/>
      <c r="I2" s="168"/>
      <c r="J2" s="168"/>
      <c r="K2" s="168"/>
      <c r="L2" s="168"/>
      <c r="M2" s="168"/>
      <c r="N2" s="172"/>
    </row>
    <row r="3" spans="2:14" s="99" customFormat="1" ht="24.75" customHeight="1">
      <c r="B3" s="198" t="s">
        <v>60</v>
      </c>
      <c r="C3" s="199" t="s">
        <v>48</v>
      </c>
      <c r="D3" s="731">
        <f>'1参加申込書'!E3</f>
        <v>0</v>
      </c>
      <c r="E3" s="732"/>
      <c r="F3" s="663">
        <f>'1参加申込書'!I3</f>
        <v>0</v>
      </c>
      <c r="G3" s="663"/>
      <c r="H3" s="663"/>
      <c r="I3" s="663"/>
      <c r="J3" s="168"/>
      <c r="K3" s="168"/>
      <c r="L3" s="168"/>
      <c r="M3" s="168"/>
      <c r="N3" s="172"/>
    </row>
    <row r="4" spans="2:14" s="99" customFormat="1" ht="24.75" customHeight="1">
      <c r="B4" s="198" t="s">
        <v>51</v>
      </c>
      <c r="C4" s="663">
        <f>'1参加申込書'!C5</f>
        <v>0</v>
      </c>
      <c r="D4" s="663"/>
      <c r="E4" s="663"/>
      <c r="F4" s="663"/>
      <c r="G4" s="726" t="s">
        <v>103</v>
      </c>
      <c r="H4" s="727"/>
      <c r="I4" s="200">
        <f>'1参加申込書'!N5</f>
        <v>0</v>
      </c>
      <c r="J4" s="168"/>
      <c r="K4" s="168"/>
      <c r="L4" s="168"/>
      <c r="M4" s="168"/>
      <c r="N4" s="172"/>
    </row>
    <row r="5" spans="1:13" s="201" customFormat="1" ht="19.5" customHeight="1">
      <c r="A5" s="179" t="s">
        <v>108</v>
      </c>
      <c r="C5" s="202"/>
      <c r="D5" s="203"/>
      <c r="E5" s="203"/>
      <c r="F5" s="203"/>
      <c r="G5" s="203"/>
      <c r="H5" s="203"/>
      <c r="I5" s="203"/>
      <c r="J5" s="167"/>
      <c r="K5" s="178"/>
      <c r="L5" s="178"/>
      <c r="M5" s="178"/>
    </row>
    <row r="6" spans="1:13" s="201" customFormat="1" ht="19.5" customHeight="1">
      <c r="A6" s="183" t="s">
        <v>109</v>
      </c>
      <c r="C6" s="204"/>
      <c r="D6" s="204"/>
      <c r="E6" s="204"/>
      <c r="F6" s="204"/>
      <c r="G6" s="204"/>
      <c r="H6" s="204"/>
      <c r="I6" s="204"/>
      <c r="J6" s="167"/>
      <c r="K6" s="178"/>
      <c r="L6" s="178"/>
      <c r="M6" s="178"/>
    </row>
    <row r="7" spans="1:13" s="201" customFormat="1" ht="19.5" customHeight="1">
      <c r="A7" s="181" t="s">
        <v>113</v>
      </c>
      <c r="C7" s="204"/>
      <c r="D7" s="204"/>
      <c r="E7" s="204"/>
      <c r="F7" s="204"/>
      <c r="G7" s="204"/>
      <c r="H7" s="204"/>
      <c r="I7" s="204"/>
      <c r="J7" s="167"/>
      <c r="K7" s="167"/>
      <c r="L7" s="167"/>
      <c r="M7" s="167"/>
    </row>
    <row r="8" spans="1:13" s="201" customFormat="1" ht="19.5" customHeight="1">
      <c r="A8" s="183" t="s">
        <v>120</v>
      </c>
      <c r="C8" s="204"/>
      <c r="D8" s="204"/>
      <c r="E8" s="204"/>
      <c r="F8" s="204"/>
      <c r="G8" s="204"/>
      <c r="H8" s="204"/>
      <c r="I8" s="204"/>
      <c r="J8" s="167"/>
      <c r="K8" s="167"/>
      <c r="L8" s="167"/>
      <c r="M8" s="167"/>
    </row>
    <row r="9" spans="1:9" ht="19.5" customHeight="1">
      <c r="A9" s="181" t="s">
        <v>105</v>
      </c>
      <c r="C9" s="176"/>
      <c r="D9" s="175"/>
      <c r="E9" s="177"/>
      <c r="F9" s="177"/>
      <c r="G9" s="177"/>
      <c r="H9" s="177"/>
      <c r="I9" s="177"/>
    </row>
    <row r="10" spans="2:20" s="201" customFormat="1" ht="18.75" customHeight="1">
      <c r="B10" s="205" t="s">
        <v>40</v>
      </c>
      <c r="C10" s="205"/>
      <c r="D10" s="205"/>
      <c r="E10" s="205"/>
      <c r="F10" s="205"/>
      <c r="G10" s="206"/>
      <c r="H10" s="205"/>
      <c r="J10" s="485" t="s">
        <v>80</v>
      </c>
      <c r="K10" s="734"/>
      <c r="L10" s="734"/>
      <c r="M10" s="709"/>
      <c r="N10" s="207"/>
      <c r="O10" s="207"/>
      <c r="P10" s="207"/>
      <c r="Q10" s="207"/>
      <c r="R10" s="207"/>
      <c r="S10" s="207"/>
      <c r="T10" s="207"/>
    </row>
    <row r="11" spans="3:20" s="201" customFormat="1" ht="18.75" customHeight="1">
      <c r="C11" s="208"/>
      <c r="D11" s="208"/>
      <c r="E11" s="208"/>
      <c r="F11" s="208"/>
      <c r="G11" s="208"/>
      <c r="H11" s="208"/>
      <c r="I11" s="208"/>
      <c r="J11" s="735" t="s">
        <v>81</v>
      </c>
      <c r="K11" s="735"/>
      <c r="L11" s="735" t="s">
        <v>82</v>
      </c>
      <c r="M11" s="735"/>
      <c r="N11" s="207"/>
      <c r="O11" s="207"/>
      <c r="P11" s="207"/>
      <c r="Q11" s="207"/>
      <c r="R11" s="207"/>
      <c r="S11" s="207"/>
      <c r="T11" s="207"/>
    </row>
    <row r="12" spans="1:13" s="115" customFormat="1" ht="26.25" customHeight="1">
      <c r="A12" s="98" t="s">
        <v>117</v>
      </c>
      <c r="B12" s="188" t="s">
        <v>14</v>
      </c>
      <c r="C12" s="700" t="s">
        <v>12</v>
      </c>
      <c r="D12" s="701"/>
      <c r="E12" s="209" t="s">
        <v>102</v>
      </c>
      <c r="F12" s="188" t="s">
        <v>0</v>
      </c>
      <c r="G12" s="210" t="s">
        <v>4</v>
      </c>
      <c r="H12" s="211" t="s">
        <v>104</v>
      </c>
      <c r="I12" s="188" t="s">
        <v>13</v>
      </c>
      <c r="J12" s="98" t="s">
        <v>141</v>
      </c>
      <c r="K12" s="98" t="s">
        <v>142</v>
      </c>
      <c r="L12" s="98" t="s">
        <v>143</v>
      </c>
      <c r="M12" s="98" t="s">
        <v>142</v>
      </c>
    </row>
    <row r="13" spans="1:13" ht="18" customHeight="1">
      <c r="A13" s="740" t="s">
        <v>1</v>
      </c>
      <c r="B13" s="736" t="s">
        <v>8</v>
      </c>
      <c r="C13" s="738">
        <v>120</v>
      </c>
      <c r="D13" s="728" t="s">
        <v>15</v>
      </c>
      <c r="E13" s="236">
        <v>2</v>
      </c>
      <c r="F13" s="212" t="str">
        <f>'1　参加申込書 (記入例)'!B28</f>
        <v>横手　次郎</v>
      </c>
      <c r="G13" s="213">
        <f>'1　参加申込書 (記入例)'!E27</f>
        <v>59</v>
      </c>
      <c r="H13" s="683">
        <f>IF(G14="","",G13+G14)</f>
        <v>121</v>
      </c>
      <c r="I13" s="212" t="s">
        <v>146</v>
      </c>
      <c r="J13" s="237">
        <v>120</v>
      </c>
      <c r="K13" s="237">
        <v>100</v>
      </c>
      <c r="L13" s="237"/>
      <c r="M13" s="237"/>
    </row>
    <row r="14" spans="1:13" ht="18" customHeight="1">
      <c r="A14" s="741"/>
      <c r="B14" s="737"/>
      <c r="C14" s="739"/>
      <c r="D14" s="729"/>
      <c r="E14" s="215">
        <v>4</v>
      </c>
      <c r="F14" s="196" t="str">
        <f>'1　参加申込書 (記入例)'!B32</f>
        <v>能代　花子</v>
      </c>
      <c r="G14" s="214">
        <f>'1　参加申込書 (記入例)'!E31</f>
        <v>62</v>
      </c>
      <c r="H14" s="684"/>
      <c r="I14" s="196" t="s">
        <v>146</v>
      </c>
      <c r="J14" s="238">
        <v>2</v>
      </c>
      <c r="K14" s="238">
        <v>8</v>
      </c>
      <c r="L14" s="238"/>
      <c r="M14" s="238"/>
    </row>
    <row r="15" spans="1:13" ht="18" customHeight="1">
      <c r="A15" s="733">
        <v>1</v>
      </c>
      <c r="B15" s="730"/>
      <c r="C15" s="725"/>
      <c r="D15" s="728" t="s">
        <v>15</v>
      </c>
      <c r="E15" s="218"/>
      <c r="F15" s="212">
        <f>IF(E15="","",INDEX('1参加申込書'!B24:B97,MATCH(E15,'1参加申込書'!A24:A97)))</f>
      </c>
      <c r="G15" s="212">
        <f>IF(E15="","",INDEX('1参加申込書'!E24:E97,MATCH(E15,'1参加申込書'!A24:A97)))</f>
      </c>
      <c r="H15" s="683">
        <f>IF(G16="","",G15+G16)</f>
      </c>
      <c r="I15" s="221"/>
      <c r="J15" s="73"/>
      <c r="K15" s="73"/>
      <c r="L15" s="73"/>
      <c r="M15" s="73"/>
    </row>
    <row r="16" spans="1:13" ht="18" customHeight="1">
      <c r="A16" s="733"/>
      <c r="B16" s="540"/>
      <c r="C16" s="691"/>
      <c r="D16" s="729"/>
      <c r="E16" s="219"/>
      <c r="F16" s="215">
        <f>IF(E16="","",INDEX('1参加申込書'!B24:B97,MATCH(E16,'1参加申込書'!A24:A97)))</f>
      </c>
      <c r="G16" s="216">
        <f>IF(E16="","",INDEX('1参加申込書'!E24:E97,MATCH(E16,'1参加申込書'!A24:A97)))</f>
      </c>
      <c r="H16" s="684"/>
      <c r="I16" s="97"/>
      <c r="J16" s="72"/>
      <c r="K16" s="72"/>
      <c r="L16" s="72"/>
      <c r="M16" s="72"/>
    </row>
    <row r="17" spans="1:13" ht="18" customHeight="1">
      <c r="A17" s="733">
        <v>2</v>
      </c>
      <c r="B17" s="730"/>
      <c r="C17" s="725"/>
      <c r="D17" s="728" t="s">
        <v>15</v>
      </c>
      <c r="E17" s="220"/>
      <c r="F17" s="212">
        <f>IF(E17="","",INDEX('1参加申込書'!B24:B97,MATCH(E17,'1参加申込書'!A24:A97)))</f>
      </c>
      <c r="G17" s="212">
        <f>IF(E17="","",INDEX('1参加申込書'!E24:E97,MATCH(E17,'1参加申込書'!A24:A97)))</f>
      </c>
      <c r="H17" s="683">
        <f>IF(G18="","",G17+G18)</f>
      </c>
      <c r="I17" s="221"/>
      <c r="J17" s="71"/>
      <c r="K17" s="71"/>
      <c r="L17" s="71"/>
      <c r="M17" s="71"/>
    </row>
    <row r="18" spans="1:13" ht="18" customHeight="1">
      <c r="A18" s="733"/>
      <c r="B18" s="540"/>
      <c r="C18" s="691"/>
      <c r="D18" s="729"/>
      <c r="E18" s="219"/>
      <c r="F18" s="215">
        <f>IF(E18="","",INDEX('1参加申込書'!B24:B97,MATCH(E18,'1参加申込書'!A24:A97)))</f>
      </c>
      <c r="G18" s="216">
        <f>IF(E18="","",INDEX('1参加申込書'!E24:E97,MATCH(E18,'1参加申込書'!A24:A97)))</f>
      </c>
      <c r="H18" s="684"/>
      <c r="I18" s="240"/>
      <c r="J18" s="72"/>
      <c r="K18" s="72"/>
      <c r="L18" s="72"/>
      <c r="M18" s="72"/>
    </row>
    <row r="19" spans="1:13" ht="18" customHeight="1">
      <c r="A19" s="733">
        <v>3</v>
      </c>
      <c r="B19" s="730"/>
      <c r="C19" s="725"/>
      <c r="D19" s="728" t="s">
        <v>15</v>
      </c>
      <c r="E19" s="220"/>
      <c r="F19" s="212">
        <f>IF(E19="","",INDEX('1参加申込書'!B24:B988,MATCH(E19,'1参加申込書'!A24:A988)))</f>
      </c>
      <c r="G19" s="212">
        <f>IF(E19="","",INDEX('1参加申込書'!E24:E988,MATCH(E19,'1参加申込書'!A24:A988)))</f>
      </c>
      <c r="H19" s="683">
        <f>IF(G20="","",G19+G20)</f>
      </c>
      <c r="I19" s="221"/>
      <c r="J19" s="71"/>
      <c r="K19" s="71"/>
      <c r="L19" s="71"/>
      <c r="M19" s="71"/>
    </row>
    <row r="20" spans="1:13" ht="18" customHeight="1">
      <c r="A20" s="733"/>
      <c r="B20" s="540"/>
      <c r="C20" s="691"/>
      <c r="D20" s="729"/>
      <c r="E20" s="219"/>
      <c r="F20" s="215">
        <f>IF(E20="","",INDEX('1参加申込書'!B24:B988,MATCH(E20,'1参加申込書'!A24:A988)))</f>
      </c>
      <c r="G20" s="216">
        <f>IF(E20="","",INDEX('1参加申込書'!E24:E988,MATCH(E20,'1参加申込書'!A24:A988)))</f>
      </c>
      <c r="H20" s="684"/>
      <c r="I20" s="240"/>
      <c r="J20" s="72"/>
      <c r="K20" s="72"/>
      <c r="L20" s="72"/>
      <c r="M20" s="72"/>
    </row>
    <row r="21" spans="1:13" ht="18" customHeight="1">
      <c r="A21" s="733">
        <v>4</v>
      </c>
      <c r="B21" s="730"/>
      <c r="C21" s="725"/>
      <c r="D21" s="728" t="s">
        <v>15</v>
      </c>
      <c r="E21" s="220"/>
      <c r="F21" s="212">
        <f>IF(E21="","",INDEX('1参加申込書'!B24:B97,MATCH(E21,'1参加申込書'!A24:A97)))</f>
      </c>
      <c r="G21" s="212">
        <f>IF(E21="","",INDEX('1参加申込書'!E24:E97,MATCH(E21,'1参加申込書'!A24:A97)))</f>
      </c>
      <c r="H21" s="683">
        <f>IF(G22="","",G21+G22)</f>
      </c>
      <c r="I21" s="221"/>
      <c r="J21" s="71"/>
      <c r="K21" s="71"/>
      <c r="L21" s="71"/>
      <c r="M21" s="71"/>
    </row>
    <row r="22" spans="1:13" ht="18" customHeight="1">
      <c r="A22" s="733"/>
      <c r="B22" s="540"/>
      <c r="C22" s="691"/>
      <c r="D22" s="729"/>
      <c r="E22" s="219"/>
      <c r="F22" s="215">
        <f>IF(E22="","",INDEX('1参加申込書'!B24:B97,MATCH(E22,'1参加申込書'!A24:A97)))</f>
      </c>
      <c r="G22" s="216">
        <f>IF(E22="","",INDEX('1参加申込書'!E24:E97,MATCH(E22,'1参加申込書'!A24:A97)))</f>
      </c>
      <c r="H22" s="684"/>
      <c r="I22" s="240"/>
      <c r="J22" s="72"/>
      <c r="K22" s="72"/>
      <c r="L22" s="72"/>
      <c r="M22" s="72"/>
    </row>
    <row r="23" spans="1:13" ht="18" customHeight="1">
      <c r="A23" s="733">
        <v>5</v>
      </c>
      <c r="B23" s="730"/>
      <c r="C23" s="725"/>
      <c r="D23" s="728" t="s">
        <v>15</v>
      </c>
      <c r="E23" s="220"/>
      <c r="F23" s="212">
        <f>IF(E23="","",INDEX('1参加申込書'!B24:B97,MATCH(E23,'1参加申込書'!A24:A97)))</f>
      </c>
      <c r="G23" s="212">
        <f>IF(E23="","",INDEX('1参加申込書'!E24:E97,MATCH(E23,'1参加申込書'!A24:A97)))</f>
      </c>
      <c r="H23" s="683">
        <f>IF(G24="","",G23+G24)</f>
      </c>
      <c r="I23" s="221"/>
      <c r="J23" s="71"/>
      <c r="K23" s="71"/>
      <c r="L23" s="71"/>
      <c r="M23" s="71"/>
    </row>
    <row r="24" spans="1:13" ht="18" customHeight="1">
      <c r="A24" s="733"/>
      <c r="B24" s="540"/>
      <c r="C24" s="691"/>
      <c r="D24" s="729"/>
      <c r="E24" s="219"/>
      <c r="F24" s="215">
        <f>IF(E24="","",INDEX('1参加申込書'!B24:B97,MATCH(E24,'1参加申込書'!A24:A97)))</f>
      </c>
      <c r="G24" s="216">
        <f>IF(E24="","",INDEX('1参加申込書'!E24:E97,MATCH(E24,'1参加申込書'!A24:A97)))</f>
      </c>
      <c r="H24" s="684"/>
      <c r="I24" s="240"/>
      <c r="J24" s="72"/>
      <c r="K24" s="72"/>
      <c r="L24" s="72"/>
      <c r="M24" s="72"/>
    </row>
    <row r="25" spans="1:13" ht="18" customHeight="1">
      <c r="A25" s="733">
        <v>6</v>
      </c>
      <c r="B25" s="730"/>
      <c r="C25" s="725"/>
      <c r="D25" s="728" t="s">
        <v>15</v>
      </c>
      <c r="E25" s="220"/>
      <c r="F25" s="212">
        <f>IF(E25="","",INDEX('1参加申込書'!B24:B97,MATCH(E25,'1参加申込書'!A24:A97)))</f>
      </c>
      <c r="G25" s="212">
        <f>IF(E25="","",INDEX('1参加申込書'!E24:E97,MATCH(E25,'1参加申込書'!A24:A97)))</f>
      </c>
      <c r="H25" s="683">
        <f aca="true" t="shared" si="0" ref="H25:H45">IF(G26="","",G25+G26)</f>
      </c>
      <c r="I25" s="221"/>
      <c r="J25" s="71"/>
      <c r="K25" s="71"/>
      <c r="L25" s="71"/>
      <c r="M25" s="71"/>
    </row>
    <row r="26" spans="1:13" ht="18" customHeight="1">
      <c r="A26" s="733"/>
      <c r="B26" s="540"/>
      <c r="C26" s="691"/>
      <c r="D26" s="729"/>
      <c r="E26" s="219"/>
      <c r="F26" s="215">
        <f>IF(E26="","",INDEX('1参加申込書'!B24:B97,MATCH(E26,'1参加申込書'!A24:A97)))</f>
      </c>
      <c r="G26" s="216">
        <f>IF(E26="","",INDEX('1参加申込書'!E24:E97,MATCH(E26,'1参加申込書'!A24:A97)))</f>
      </c>
      <c r="H26" s="684"/>
      <c r="I26" s="240"/>
      <c r="J26" s="72"/>
      <c r="K26" s="72"/>
      <c r="L26" s="72"/>
      <c r="M26" s="72"/>
    </row>
    <row r="27" spans="1:13" ht="18" customHeight="1">
      <c r="A27" s="733">
        <v>7</v>
      </c>
      <c r="B27" s="730"/>
      <c r="C27" s="725"/>
      <c r="D27" s="728" t="s">
        <v>15</v>
      </c>
      <c r="E27" s="220"/>
      <c r="F27" s="212">
        <f>IF(E27="","",INDEX('1参加申込書'!B24:B97,MATCH(E27,'1参加申込書'!A24:A97)))</f>
      </c>
      <c r="G27" s="212">
        <f>IF(E27="","",INDEX('1参加申込書'!E24:E97,MATCH(E27,'1参加申込書'!A24:A97)))</f>
      </c>
      <c r="H27" s="683">
        <f t="shared" si="0"/>
      </c>
      <c r="I27" s="221"/>
      <c r="J27" s="71"/>
      <c r="K27" s="71"/>
      <c r="L27" s="71"/>
      <c r="M27" s="71"/>
    </row>
    <row r="28" spans="1:13" ht="18" customHeight="1">
      <c r="A28" s="733"/>
      <c r="B28" s="540"/>
      <c r="C28" s="691"/>
      <c r="D28" s="729"/>
      <c r="E28" s="219"/>
      <c r="F28" s="215">
        <f>IF(E28="","",INDEX('1参加申込書'!B24:B97,MATCH(E28,'1参加申込書'!A24:A97)))</f>
      </c>
      <c r="G28" s="216">
        <f>IF(E28="","",INDEX('1参加申込書'!E24:E97,MATCH(E28,'1参加申込書'!A24:A97)))</f>
      </c>
      <c r="H28" s="684"/>
      <c r="I28" s="240"/>
      <c r="J28" s="72"/>
      <c r="K28" s="72"/>
      <c r="L28" s="72"/>
      <c r="M28" s="72"/>
    </row>
    <row r="29" spans="1:13" ht="18" customHeight="1">
      <c r="A29" s="733">
        <v>8</v>
      </c>
      <c r="B29" s="730"/>
      <c r="C29" s="725"/>
      <c r="D29" s="728" t="s">
        <v>15</v>
      </c>
      <c r="E29" s="220"/>
      <c r="F29" s="212">
        <f>IF(E29="","",INDEX('1参加申込書'!B24:B97,MATCH(E29,'1参加申込書'!A24:A97)))</f>
      </c>
      <c r="G29" s="212">
        <f>IF(E29="","",INDEX('1参加申込書'!E24:E97,MATCH(E29,'1参加申込書'!A24:A97)))</f>
      </c>
      <c r="H29" s="683">
        <f t="shared" si="0"/>
      </c>
      <c r="I29" s="221"/>
      <c r="J29" s="71"/>
      <c r="K29" s="71"/>
      <c r="L29" s="71"/>
      <c r="M29" s="71"/>
    </row>
    <row r="30" spans="1:13" ht="18" customHeight="1">
      <c r="A30" s="733"/>
      <c r="B30" s="540"/>
      <c r="C30" s="691"/>
      <c r="D30" s="729"/>
      <c r="E30" s="219"/>
      <c r="F30" s="215">
        <f>IF(E30="","",INDEX('1参加申込書'!B24:B97,MATCH(E30,'1参加申込書'!A24:A97)))</f>
      </c>
      <c r="G30" s="216">
        <f>IF(E30="","",INDEX('1参加申込書'!E24:E97,MATCH(E30,'1参加申込書'!A24:A97)))</f>
      </c>
      <c r="H30" s="684"/>
      <c r="I30" s="240"/>
      <c r="J30" s="72"/>
      <c r="K30" s="72"/>
      <c r="L30" s="72"/>
      <c r="M30" s="72"/>
    </row>
    <row r="31" spans="1:13" ht="18" customHeight="1">
      <c r="A31" s="733">
        <v>9</v>
      </c>
      <c r="B31" s="730"/>
      <c r="C31" s="725"/>
      <c r="D31" s="728" t="s">
        <v>15</v>
      </c>
      <c r="E31" s="220"/>
      <c r="F31" s="212">
        <f>IF(E31="","",INDEX('1参加申込書'!B24:B97,MATCH(E31,'1参加申込書'!A24:A97)))</f>
      </c>
      <c r="G31" s="212">
        <f>IF(E31="","",INDEX('1参加申込書'!E24:E97,MATCH(E31,'1参加申込書'!A24:A97)))</f>
      </c>
      <c r="H31" s="683">
        <f t="shared" si="0"/>
      </c>
      <c r="I31" s="221"/>
      <c r="J31" s="71"/>
      <c r="K31" s="71"/>
      <c r="L31" s="71"/>
      <c r="M31" s="71"/>
    </row>
    <row r="32" spans="1:13" ht="18" customHeight="1">
      <c r="A32" s="733"/>
      <c r="B32" s="540"/>
      <c r="C32" s="691"/>
      <c r="D32" s="729"/>
      <c r="E32" s="219"/>
      <c r="F32" s="215">
        <f>IF(E32="","",INDEX('1参加申込書'!B24:B97,MATCH(E32,'1参加申込書'!A24:A97)))</f>
      </c>
      <c r="G32" s="216">
        <f>IF(E32="","",INDEX('1参加申込書'!E24:E97,MATCH(E32,'1参加申込書'!A24:A97)))</f>
      </c>
      <c r="H32" s="684"/>
      <c r="I32" s="240"/>
      <c r="J32" s="72"/>
      <c r="K32" s="72"/>
      <c r="L32" s="72"/>
      <c r="M32" s="72"/>
    </row>
    <row r="33" spans="1:13" ht="18" customHeight="1">
      <c r="A33" s="733">
        <v>10</v>
      </c>
      <c r="B33" s="730"/>
      <c r="C33" s="725"/>
      <c r="D33" s="728" t="s">
        <v>15</v>
      </c>
      <c r="E33" s="220"/>
      <c r="F33" s="212">
        <f>IF(E33="","",INDEX('1参加申込書'!B24:B97,MATCH(E33,'1参加申込書'!A24:A97)))</f>
      </c>
      <c r="G33" s="212">
        <f>IF(E33="","",INDEX('1参加申込書'!E24:E97,MATCH(E33,'1参加申込書'!A24:A97)))</f>
      </c>
      <c r="H33" s="683">
        <f t="shared" si="0"/>
      </c>
      <c r="I33" s="221"/>
      <c r="J33" s="71"/>
      <c r="K33" s="71"/>
      <c r="L33" s="71"/>
      <c r="M33" s="71"/>
    </row>
    <row r="34" spans="1:13" ht="18" customHeight="1">
      <c r="A34" s="733"/>
      <c r="B34" s="540"/>
      <c r="C34" s="691"/>
      <c r="D34" s="729"/>
      <c r="E34" s="219"/>
      <c r="F34" s="215">
        <f>IF(E34="","",INDEX('1参加申込書'!B24:B97,MATCH(E34,'1参加申込書'!A24:A97)))</f>
      </c>
      <c r="G34" s="216">
        <f>IF(E34="","",INDEX('1参加申込書'!E24:E97,MATCH(E34,'1参加申込書'!A24:A97)))</f>
      </c>
      <c r="H34" s="684"/>
      <c r="I34" s="240"/>
      <c r="J34" s="72"/>
      <c r="K34" s="72"/>
      <c r="L34" s="72"/>
      <c r="M34" s="72"/>
    </row>
    <row r="35" spans="1:13" ht="18" customHeight="1">
      <c r="A35" s="733">
        <v>11</v>
      </c>
      <c r="B35" s="730"/>
      <c r="C35" s="725"/>
      <c r="D35" s="728" t="s">
        <v>15</v>
      </c>
      <c r="E35" s="220"/>
      <c r="F35" s="212">
        <f>IF(E35="","",INDEX('1参加申込書'!B24:B97,MATCH(E35,'1参加申込書'!A24:A97)))</f>
      </c>
      <c r="G35" s="212">
        <f>IF(E35="","",INDEX('1参加申込書'!E24:E97,MATCH(E35,'1参加申込書'!A24:A97)))</f>
      </c>
      <c r="H35" s="683">
        <f t="shared" si="0"/>
      </c>
      <c r="I35" s="221"/>
      <c r="J35" s="71"/>
      <c r="K35" s="71"/>
      <c r="L35" s="71"/>
      <c r="M35" s="71"/>
    </row>
    <row r="36" spans="1:13" ht="18" customHeight="1">
      <c r="A36" s="733"/>
      <c r="B36" s="540"/>
      <c r="C36" s="691"/>
      <c r="D36" s="729"/>
      <c r="E36" s="219"/>
      <c r="F36" s="215">
        <f>IF(E36="","",INDEX('1参加申込書'!B24:B97,MATCH(E36,'1参加申込書'!A24:A97)))</f>
      </c>
      <c r="G36" s="216">
        <f>IF(E36="","",INDEX('1参加申込書'!E24:E97,MATCH(E36,'1参加申込書'!A24:A97)))</f>
      </c>
      <c r="H36" s="684"/>
      <c r="I36" s="96"/>
      <c r="J36" s="72"/>
      <c r="K36" s="72"/>
      <c r="L36" s="72"/>
      <c r="M36" s="72"/>
    </row>
    <row r="37" spans="1:13" ht="18" customHeight="1">
      <c r="A37" s="733">
        <v>12</v>
      </c>
      <c r="B37" s="730"/>
      <c r="C37" s="725"/>
      <c r="D37" s="728" t="s">
        <v>15</v>
      </c>
      <c r="E37" s="220"/>
      <c r="F37" s="212">
        <f>IF(E37="","",INDEX('1参加申込書'!B24:B97,MATCH(E37,'1参加申込書'!A24:A97)))</f>
      </c>
      <c r="G37" s="212">
        <f>IF(E37="","",INDEX('1参加申込書'!E24:E97,MATCH(E37,'1参加申込書'!A24:A97)))</f>
      </c>
      <c r="H37" s="683">
        <f t="shared" si="0"/>
      </c>
      <c r="I37" s="221"/>
      <c r="J37" s="71"/>
      <c r="K37" s="71"/>
      <c r="L37" s="71"/>
      <c r="M37" s="71"/>
    </row>
    <row r="38" spans="1:13" ht="18" customHeight="1">
      <c r="A38" s="733"/>
      <c r="B38" s="540"/>
      <c r="C38" s="691"/>
      <c r="D38" s="729"/>
      <c r="E38" s="219"/>
      <c r="F38" s="215">
        <f>IF(E38="","",INDEX('1参加申込書'!B24:B97,MATCH(E38,'1参加申込書'!A24:A97)))</f>
      </c>
      <c r="G38" s="216">
        <f>IF(E38="","",INDEX('1参加申込書'!E24:E97,MATCH(E38,'1参加申込書'!A24:A97)))</f>
      </c>
      <c r="H38" s="684"/>
      <c r="I38" s="96"/>
      <c r="J38" s="72"/>
      <c r="K38" s="72"/>
      <c r="L38" s="72"/>
      <c r="M38" s="72"/>
    </row>
    <row r="39" spans="1:13" ht="18" customHeight="1">
      <c r="A39" s="733">
        <v>13</v>
      </c>
      <c r="B39" s="730"/>
      <c r="C39" s="725"/>
      <c r="D39" s="728" t="s">
        <v>15</v>
      </c>
      <c r="E39" s="220"/>
      <c r="F39" s="212">
        <f>IF(E39="","",INDEX('1参加申込書'!B24:B97,MATCH(E39,'1参加申込書'!A24:A97)))</f>
      </c>
      <c r="G39" s="212">
        <f>IF(E39="","",INDEX('1参加申込書'!E24:E97,MATCH(E39,'1参加申込書'!A24:A97)))</f>
      </c>
      <c r="H39" s="683">
        <f t="shared" si="0"/>
      </c>
      <c r="I39" s="221"/>
      <c r="J39" s="71"/>
      <c r="K39" s="71"/>
      <c r="L39" s="71"/>
      <c r="M39" s="71"/>
    </row>
    <row r="40" spans="1:13" ht="18" customHeight="1">
      <c r="A40" s="733"/>
      <c r="B40" s="540"/>
      <c r="C40" s="691"/>
      <c r="D40" s="729"/>
      <c r="E40" s="219"/>
      <c r="F40" s="215">
        <f>IF(E40="","",INDEX('1参加申込書'!B24:B97,MATCH(E40,'1参加申込書'!A24:A97)))</f>
      </c>
      <c r="G40" s="216">
        <f>IF(E40="","",INDEX('1参加申込書'!E24:E97,MATCH(E40,'1参加申込書'!A24:A97)))</f>
      </c>
      <c r="H40" s="684"/>
      <c r="I40" s="96"/>
      <c r="J40" s="72"/>
      <c r="K40" s="72"/>
      <c r="L40" s="72"/>
      <c r="M40" s="72"/>
    </row>
    <row r="41" spans="1:13" ht="18" customHeight="1">
      <c r="A41" s="733">
        <v>14</v>
      </c>
      <c r="B41" s="730"/>
      <c r="C41" s="725"/>
      <c r="D41" s="728" t="s">
        <v>15</v>
      </c>
      <c r="E41" s="220"/>
      <c r="F41" s="212">
        <f>IF(E41="","",INDEX('1参加申込書'!B24:B97,MATCH(E41,'1参加申込書'!A24:A97)))</f>
      </c>
      <c r="G41" s="212">
        <f>IF(E41="","",INDEX('1参加申込書'!E24:E97,MATCH(E41,'1参加申込書'!A24:A97)))</f>
      </c>
      <c r="H41" s="683">
        <f t="shared" si="0"/>
      </c>
      <c r="I41" s="221"/>
      <c r="J41" s="71"/>
      <c r="K41" s="71"/>
      <c r="L41" s="71"/>
      <c r="M41" s="71"/>
    </row>
    <row r="42" spans="1:13" ht="18" customHeight="1">
      <c r="A42" s="733"/>
      <c r="B42" s="540"/>
      <c r="C42" s="691"/>
      <c r="D42" s="729"/>
      <c r="E42" s="219"/>
      <c r="F42" s="215">
        <f>IF(E42="","",INDEX('1参加申込書'!B24:B97,MATCH(E42,'1参加申込書'!A24:A97)))</f>
      </c>
      <c r="G42" s="216">
        <f>IF(E42="","",INDEX('1参加申込書'!E24:E97,MATCH(E42,'1参加申込書'!A24:A97)))</f>
      </c>
      <c r="H42" s="684"/>
      <c r="I42" s="96"/>
      <c r="J42" s="72"/>
      <c r="K42" s="72"/>
      <c r="L42" s="72"/>
      <c r="M42" s="72"/>
    </row>
    <row r="43" spans="1:13" ht="18" customHeight="1">
      <c r="A43" s="733">
        <v>15</v>
      </c>
      <c r="B43" s="730"/>
      <c r="C43" s="725"/>
      <c r="D43" s="728" t="s">
        <v>15</v>
      </c>
      <c r="E43" s="220"/>
      <c r="F43" s="212">
        <f>IF(E43="","",INDEX('1参加申込書'!B24:B97,MATCH(E43,'1参加申込書'!A24:A97)))</f>
      </c>
      <c r="G43" s="212">
        <f>IF(E43="","",INDEX('1参加申込書'!E24:E97,MATCH(E43,'1参加申込書'!A24:A97)))</f>
      </c>
      <c r="H43" s="683">
        <f t="shared" si="0"/>
      </c>
      <c r="I43" s="221"/>
      <c r="J43" s="71"/>
      <c r="K43" s="71"/>
      <c r="L43" s="71"/>
      <c r="M43" s="71"/>
    </row>
    <row r="44" spans="1:13" ht="18" customHeight="1">
      <c r="A44" s="733"/>
      <c r="B44" s="540"/>
      <c r="C44" s="691"/>
      <c r="D44" s="729"/>
      <c r="E44" s="219"/>
      <c r="F44" s="215">
        <f>IF(E44="","",INDEX('1参加申込書'!B24:B97,MATCH(E44,'1参加申込書'!A24:A97)))</f>
      </c>
      <c r="G44" s="216">
        <f>IF(E44="","",INDEX('1参加申込書'!E24:E97,MATCH(E44,'1参加申込書'!A24:A97)))</f>
      </c>
      <c r="H44" s="684"/>
      <c r="I44" s="96"/>
      <c r="J44" s="72"/>
      <c r="K44" s="72"/>
      <c r="L44" s="72"/>
      <c r="M44" s="72"/>
    </row>
    <row r="45" spans="1:13" ht="18" customHeight="1">
      <c r="A45" s="733">
        <v>16</v>
      </c>
      <c r="B45" s="730"/>
      <c r="C45" s="725"/>
      <c r="D45" s="728" t="s">
        <v>15</v>
      </c>
      <c r="E45" s="220"/>
      <c r="F45" s="212">
        <f>IF(E45="","",INDEX('1参加申込書'!B24:B97,MATCH(E45,'1参加申込書'!A24:A97)))</f>
      </c>
      <c r="G45" s="212">
        <f>IF(E45="","",INDEX('1参加申込書'!E24:E97,MATCH(E45,'1参加申込書'!A24:A97)))</f>
      </c>
      <c r="H45" s="683">
        <f t="shared" si="0"/>
      </c>
      <c r="I45" s="221"/>
      <c r="J45" s="71"/>
      <c r="K45" s="71"/>
      <c r="L45" s="71"/>
      <c r="M45" s="71"/>
    </row>
    <row r="46" spans="1:13" ht="18" customHeight="1">
      <c r="A46" s="733"/>
      <c r="B46" s="540"/>
      <c r="C46" s="691"/>
      <c r="D46" s="729"/>
      <c r="E46" s="219"/>
      <c r="F46" s="215">
        <f>IF(E46="","",INDEX('1参加申込書'!B24:B97,MATCH(E46,'1参加申込書'!A24:A97)))</f>
      </c>
      <c r="G46" s="216">
        <f>IF(E46="","",INDEX('1参加申込書'!E24:E97,MATCH(E46,'1参加申込書'!A24:A97)))</f>
      </c>
      <c r="H46" s="684"/>
      <c r="I46" s="96"/>
      <c r="J46" s="72"/>
      <c r="K46" s="72"/>
      <c r="L46" s="72"/>
      <c r="M46" s="72"/>
    </row>
    <row r="47" ht="29.25" customHeight="1"/>
    <row r="48" ht="18.75" customHeight="1"/>
    <row r="49" ht="18.75" customHeight="1">
      <c r="A49" s="217"/>
    </row>
    <row r="50" ht="18.75" customHeight="1"/>
    <row r="51" ht="18.75" customHeight="1"/>
    <row r="52" ht="18.75" customHeight="1"/>
    <row r="53" ht="18.75" customHeight="1"/>
    <row r="54" ht="18.7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sheetData>
  <sheetProtection/>
  <mergeCells count="95">
    <mergeCell ref="H13:H14"/>
    <mergeCell ref="A23:A24"/>
    <mergeCell ref="D29:D30"/>
    <mergeCell ref="D27:D28"/>
    <mergeCell ref="A29:A30"/>
    <mergeCell ref="A19:A20"/>
    <mergeCell ref="A17:A18"/>
    <mergeCell ref="A13:A14"/>
    <mergeCell ref="A15:A16"/>
    <mergeCell ref="B15:B16"/>
    <mergeCell ref="J10:M10"/>
    <mergeCell ref="J11:K11"/>
    <mergeCell ref="L11:M11"/>
    <mergeCell ref="H23:H24"/>
    <mergeCell ref="H25:H26"/>
    <mergeCell ref="B13:B14"/>
    <mergeCell ref="C15:C16"/>
    <mergeCell ref="C17:C18"/>
    <mergeCell ref="D13:D14"/>
    <mergeCell ref="C13:C14"/>
    <mergeCell ref="D39:D40"/>
    <mergeCell ref="A37:A38"/>
    <mergeCell ref="B37:B38"/>
    <mergeCell ref="A35:A36"/>
    <mergeCell ref="B35:B36"/>
    <mergeCell ref="B25:B26"/>
    <mergeCell ref="A25:A26"/>
    <mergeCell ref="D33:D34"/>
    <mergeCell ref="D37:D38"/>
    <mergeCell ref="C33:C34"/>
    <mergeCell ref="A43:A44"/>
    <mergeCell ref="B43:B44"/>
    <mergeCell ref="A21:A22"/>
    <mergeCell ref="A27:A28"/>
    <mergeCell ref="A39:A40"/>
    <mergeCell ref="B39:B40"/>
    <mergeCell ref="A33:A34"/>
    <mergeCell ref="B33:B34"/>
    <mergeCell ref="B27:B28"/>
    <mergeCell ref="B23:B24"/>
    <mergeCell ref="A45:A46"/>
    <mergeCell ref="B45:B46"/>
    <mergeCell ref="D45:D46"/>
    <mergeCell ref="A41:A42"/>
    <mergeCell ref="B41:B42"/>
    <mergeCell ref="D41:D42"/>
    <mergeCell ref="C41:C42"/>
    <mergeCell ref="C45:C46"/>
    <mergeCell ref="C43:C44"/>
    <mergeCell ref="D43:D44"/>
    <mergeCell ref="D15:D16"/>
    <mergeCell ref="A31:A32"/>
    <mergeCell ref="B31:B32"/>
    <mergeCell ref="D31:D32"/>
    <mergeCell ref="B17:B18"/>
    <mergeCell ref="D17:D18"/>
    <mergeCell ref="D21:D22"/>
    <mergeCell ref="D23:D24"/>
    <mergeCell ref="C19:C20"/>
    <mergeCell ref="C23:C24"/>
    <mergeCell ref="C12:D12"/>
    <mergeCell ref="B29:B30"/>
    <mergeCell ref="D25:D26"/>
    <mergeCell ref="D2:E2"/>
    <mergeCell ref="C31:C32"/>
    <mergeCell ref="B1:M1"/>
    <mergeCell ref="D3:E3"/>
    <mergeCell ref="B19:B20"/>
    <mergeCell ref="D19:D20"/>
    <mergeCell ref="B21:B22"/>
    <mergeCell ref="F3:I3"/>
    <mergeCell ref="C4:F4"/>
    <mergeCell ref="G4:H4"/>
    <mergeCell ref="H19:H20"/>
    <mergeCell ref="H21:H22"/>
    <mergeCell ref="H35:H36"/>
    <mergeCell ref="D35:D36"/>
    <mergeCell ref="H31:H32"/>
    <mergeCell ref="H33:H34"/>
    <mergeCell ref="C25:C26"/>
    <mergeCell ref="C35:C36"/>
    <mergeCell ref="C37:C38"/>
    <mergeCell ref="C21:C22"/>
    <mergeCell ref="C39:C40"/>
    <mergeCell ref="C27:C28"/>
    <mergeCell ref="C29:C30"/>
    <mergeCell ref="H37:H38"/>
    <mergeCell ref="H39:H40"/>
    <mergeCell ref="H41:H42"/>
    <mergeCell ref="H43:H44"/>
    <mergeCell ref="H45:H46"/>
    <mergeCell ref="H15:H16"/>
    <mergeCell ref="H17:H18"/>
    <mergeCell ref="H27:H28"/>
    <mergeCell ref="H29:H30"/>
  </mergeCells>
  <dataValidations count="3">
    <dataValidation type="list" allowBlank="1" showInputMessage="1" showErrorMessage="1" sqref="J18:M18 J14:M14 J20:M20 J22:M22 J24:M24 J26:M26 J28:M28 J30:M30 J32:M32 J34:M34 J36:M36 J38:M38 J40:M40 J42:M42 J44:M44 J46:M46 J16:M16">
      <formula1>"1,2,4,8,16"</formula1>
    </dataValidation>
    <dataValidation type="list" allowBlank="1" showInputMessage="1" showErrorMessage="1" sqref="J13:M13 J15:M15 J17:M17 C15 C17 C19 C21 C23 C25 C27 C29 C31 C33 C35 C37 C39 C41 C45 C43 J19:M19 J21:M21 J23:M23 J25:M25 J27:M27 J29:M29 J31:M31 J33:M33 J35:M35 J37:M37 J39:M39 J41:M41 J43:M43 J45:M45">
      <formula1>"80,100,120,130,140,150"</formula1>
    </dataValidation>
    <dataValidation type="list" allowBlank="1" showInputMessage="1" showErrorMessage="1" sqref="B15:B46">
      <formula1>"男子ダブルス,女子ダブルス,混合ダブルス"</formula1>
    </dataValidation>
  </dataValidations>
  <printOptions horizontalCentered="1"/>
  <pageMargins left="0.5905511811023623" right="0.1968503937007874" top="0.3937007874015748" bottom="0.3937007874015748" header="0.5118110236220472" footer="0.5118110236220472"/>
  <pageSetup blackAndWhite="1" fitToHeight="1" fitToWidth="1" horizontalDpi="600" verticalDpi="600" orientation="portrait" paperSize="9" scale="94" r:id="rId4"/>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M50" sqref="M5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メインユーザー</dc:creator>
  <cp:keywords/>
  <dc:description/>
  <cp:lastModifiedBy>Windows ユーザー</cp:lastModifiedBy>
  <cp:lastPrinted>2018-03-23T23:45:16Z</cp:lastPrinted>
  <dcterms:created xsi:type="dcterms:W3CDTF">2004-04-23T12:21:45Z</dcterms:created>
  <dcterms:modified xsi:type="dcterms:W3CDTF">2019-05-15T09:55:20Z</dcterms:modified>
  <cp:category/>
  <cp:version/>
  <cp:contentType/>
  <cp:contentStatus/>
</cp:coreProperties>
</file>